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5\New Shared Files\Program\Strategic Info &amp; M&amp;E\Assistant\Статистика на сайте\Update 2025_11\"/>
    </mc:Choice>
  </mc:AlternateContent>
  <bookViews>
    <workbookView xWindow="-120" yWindow="-120" windowWidth="29040" windowHeight="15720"/>
  </bookViews>
  <sheets>
    <sheet name=" new cases" sheetId="1" r:id="rId1"/>
    <sheet name="% of IDU" sheetId="2" state="hidden" r:id="rId2"/>
    <sheet name="prevalence" sheetId="3" state="hidden" r:id="rId3"/>
    <sheet name="% of IDUs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3" i="1" l="1"/>
  <c r="G313" i="1"/>
  <c r="F313" i="1" s="1"/>
  <c r="C313" i="1"/>
  <c r="I312" i="1" l="1"/>
  <c r="F312" i="1"/>
  <c r="C312" i="1"/>
  <c r="I311" i="1" l="1"/>
  <c r="F311" i="1"/>
  <c r="C311" i="1"/>
  <c r="I310" i="1"/>
  <c r="F310" i="1"/>
  <c r="C310" i="1"/>
  <c r="I309" i="1"/>
  <c r="F309" i="1"/>
  <c r="C309" i="1"/>
  <c r="I308" i="1"/>
  <c r="F308" i="1"/>
  <c r="C308" i="1"/>
  <c r="I307" i="1" l="1"/>
  <c r="F307" i="1"/>
  <c r="C307" i="1"/>
  <c r="I306" i="1" l="1"/>
  <c r="F306" i="1"/>
  <c r="C306" i="1"/>
  <c r="I305" i="1" l="1"/>
  <c r="F305" i="1"/>
  <c r="C305" i="1"/>
  <c r="I304" i="1" l="1"/>
  <c r="F304" i="1"/>
  <c r="C304" i="1"/>
  <c r="I300" i="1" l="1"/>
  <c r="F300" i="1"/>
  <c r="C300" i="1"/>
  <c r="I299" i="1" l="1"/>
  <c r="F299" i="1"/>
  <c r="C299" i="1"/>
  <c r="I298" i="1" l="1"/>
  <c r="F298" i="1"/>
  <c r="C298" i="1"/>
  <c r="I297" i="1" l="1"/>
  <c r="F297" i="1"/>
  <c r="C297" i="1"/>
  <c r="I296" i="1"/>
  <c r="F296" i="1"/>
  <c r="C296" i="1"/>
  <c r="I295" i="1"/>
  <c r="F295" i="1"/>
  <c r="C295" i="1"/>
  <c r="I294" i="1"/>
  <c r="F294" i="1"/>
  <c r="C294" i="1"/>
  <c r="I293" i="1"/>
  <c r="F293" i="1"/>
  <c r="C293" i="1"/>
  <c r="I292" i="1"/>
  <c r="F292" i="1"/>
  <c r="C292" i="1"/>
  <c r="I291" i="1"/>
  <c r="F291" i="1"/>
  <c r="C291" i="1"/>
  <c r="I290" i="1"/>
  <c r="F290" i="1"/>
  <c r="C290" i="1"/>
  <c r="K289" i="1" l="1"/>
  <c r="J289" i="1"/>
  <c r="F289" i="1"/>
  <c r="E289" i="1"/>
  <c r="D289" i="1"/>
  <c r="I288" i="1"/>
  <c r="F288" i="1"/>
  <c r="C288" i="1"/>
  <c r="C289" i="1" l="1"/>
  <c r="I289" i="1"/>
  <c r="I287" i="1"/>
  <c r="F287" i="1"/>
  <c r="C287" i="1"/>
  <c r="I286" i="1"/>
  <c r="F286" i="1"/>
  <c r="C286" i="1"/>
  <c r="C263" i="1" l="1"/>
  <c r="I277" i="1" l="1"/>
  <c r="I278" i="1"/>
  <c r="I279" i="1"/>
  <c r="I280" i="1"/>
  <c r="I281" i="1"/>
  <c r="I282" i="1"/>
  <c r="I283" i="1"/>
  <c r="I284" i="1"/>
  <c r="I285" i="1"/>
  <c r="F277" i="1"/>
  <c r="F278" i="1"/>
  <c r="F279" i="1"/>
  <c r="F280" i="1"/>
  <c r="F281" i="1"/>
  <c r="F282" i="1"/>
  <c r="F283" i="1"/>
  <c r="F284" i="1"/>
  <c r="F285" i="1"/>
  <c r="C277" i="1"/>
  <c r="C278" i="1"/>
  <c r="C279" i="1"/>
  <c r="C280" i="1"/>
  <c r="C281" i="1"/>
  <c r="C282" i="1"/>
  <c r="C283" i="1"/>
  <c r="C284" i="1"/>
  <c r="C285" i="1"/>
  <c r="I276" i="1"/>
  <c r="C276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I263" i="1"/>
  <c r="F263" i="1"/>
  <c r="I262" i="1"/>
  <c r="F262" i="1"/>
  <c r="C262" i="1"/>
  <c r="I261" i="1"/>
  <c r="F261" i="1"/>
  <c r="C261" i="1"/>
  <c r="I260" i="1"/>
  <c r="F260" i="1"/>
  <c r="C260" i="1"/>
  <c r="F276" i="1" l="1"/>
  <c r="I259" i="1"/>
  <c r="F259" i="1"/>
  <c r="C259" i="1"/>
  <c r="I258" i="1"/>
  <c r="F258" i="1"/>
  <c r="C258" i="1"/>
  <c r="I257" i="1"/>
  <c r="F257" i="1"/>
  <c r="C257" i="1"/>
  <c r="I256" i="1"/>
  <c r="F256" i="1"/>
  <c r="C256" i="1"/>
  <c r="I255" i="1"/>
  <c r="F255" i="1"/>
  <c r="C255" i="1"/>
  <c r="I254" i="1"/>
  <c r="F254" i="1"/>
  <c r="C254" i="1"/>
  <c r="I253" i="1"/>
  <c r="F253" i="1"/>
  <c r="C253" i="1"/>
  <c r="I252" i="1" l="1"/>
  <c r="F252" i="1"/>
  <c r="C252" i="1"/>
  <c r="I251" i="1"/>
  <c r="F251" i="1"/>
  <c r="C251" i="1"/>
  <c r="J250" i="1"/>
  <c r="I250" i="1" s="1"/>
  <c r="G250" i="1"/>
  <c r="F250" i="1" s="1"/>
  <c r="D250" i="1"/>
  <c r="E250" i="1"/>
  <c r="D237" i="1"/>
  <c r="I249" i="1"/>
  <c r="F249" i="1"/>
  <c r="C249" i="1"/>
  <c r="I248" i="1"/>
  <c r="F248" i="1"/>
  <c r="C248" i="1"/>
  <c r="I247" i="1"/>
  <c r="F247" i="1"/>
  <c r="C247" i="1"/>
  <c r="I246" i="1"/>
  <c r="F246" i="1"/>
  <c r="C246" i="1"/>
  <c r="I245" i="1"/>
  <c r="F245" i="1"/>
  <c r="C245" i="1"/>
  <c r="I244" i="1"/>
  <c r="F244" i="1"/>
  <c r="C244" i="1"/>
  <c r="I243" i="1"/>
  <c r="F243" i="1"/>
  <c r="C243" i="1"/>
  <c r="I242" i="1"/>
  <c r="F242" i="1"/>
  <c r="C242" i="1"/>
  <c r="C238" i="1"/>
  <c r="C250" i="1" l="1"/>
  <c r="C237" i="1"/>
  <c r="I241" i="1"/>
  <c r="F241" i="1"/>
  <c r="C241" i="1"/>
  <c r="I240" i="1"/>
  <c r="F240" i="1"/>
  <c r="C240" i="1"/>
  <c r="I239" i="1"/>
  <c r="F239" i="1"/>
  <c r="C239" i="1"/>
  <c r="F238" i="1"/>
  <c r="I238" i="1"/>
  <c r="F234" i="1"/>
  <c r="J237" i="1"/>
  <c r="I237" i="1" s="1"/>
  <c r="G237" i="1"/>
  <c r="F237" i="1" s="1"/>
  <c r="G211" i="1"/>
  <c r="H211" i="1"/>
  <c r="K211" i="1"/>
  <c r="E211" i="1"/>
  <c r="C224" i="1"/>
  <c r="F236" i="1" l="1"/>
  <c r="C236" i="1"/>
  <c r="I235" i="1"/>
  <c r="F235" i="1"/>
  <c r="C235" i="1"/>
  <c r="I234" i="1" l="1"/>
  <c r="C234" i="1"/>
  <c r="I233" i="1"/>
  <c r="F233" i="1"/>
  <c r="C233" i="1"/>
  <c r="I230" i="1"/>
  <c r="I231" i="1"/>
  <c r="I232" i="1"/>
  <c r="F230" i="1"/>
  <c r="F231" i="1"/>
  <c r="F232" i="1"/>
  <c r="C230" i="1"/>
  <c r="C231" i="1"/>
  <c r="C232" i="1"/>
  <c r="C228" i="1"/>
  <c r="C229" i="1"/>
  <c r="F228" i="1"/>
  <c r="F229" i="1"/>
  <c r="I227" i="1"/>
  <c r="I228" i="1"/>
  <c r="I229" i="1"/>
  <c r="F227" i="1"/>
  <c r="C227" i="1"/>
  <c r="I226" i="1"/>
  <c r="F226" i="1"/>
  <c r="C226" i="1"/>
  <c r="I225" i="1"/>
  <c r="F225" i="1"/>
  <c r="C225" i="1"/>
  <c r="I224" i="1"/>
  <c r="F224" i="1"/>
  <c r="I223" i="1"/>
  <c r="F223" i="1"/>
  <c r="C223" i="1"/>
  <c r="I222" i="1"/>
  <c r="F222" i="1"/>
  <c r="C222" i="1"/>
  <c r="I221" i="1"/>
  <c r="F221" i="1"/>
  <c r="C221" i="1"/>
  <c r="I220" i="1"/>
  <c r="F220" i="1"/>
  <c r="C220" i="1"/>
  <c r="I219" i="1"/>
  <c r="F219" i="1"/>
  <c r="C219" i="1"/>
  <c r="I218" i="1"/>
  <c r="F218" i="1"/>
  <c r="C218" i="1"/>
  <c r="I217" i="1"/>
  <c r="F217" i="1"/>
  <c r="C217" i="1"/>
  <c r="I216" i="1"/>
  <c r="F216" i="1"/>
  <c r="C216" i="1"/>
  <c r="I213" i="1"/>
  <c r="I215" i="1"/>
  <c r="F215" i="1"/>
  <c r="C215" i="1"/>
  <c r="I214" i="1"/>
  <c r="F214" i="1"/>
  <c r="C214" i="1"/>
  <c r="F213" i="1"/>
  <c r="C213" i="1"/>
  <c r="I212" i="1"/>
  <c r="F212" i="1"/>
  <c r="C212" i="1"/>
  <c r="J211" i="1"/>
  <c r="D211" i="1"/>
  <c r="I210" i="1"/>
  <c r="F210" i="1"/>
  <c r="C210" i="1"/>
  <c r="I209" i="1"/>
  <c r="F209" i="1"/>
  <c r="C209" i="1"/>
  <c r="I208" i="1"/>
  <c r="F208" i="1"/>
  <c r="C208" i="1"/>
  <c r="I207" i="1"/>
  <c r="F207" i="1"/>
  <c r="C207" i="1"/>
  <c r="I206" i="1"/>
  <c r="F206" i="1"/>
  <c r="C206" i="1"/>
  <c r="I203" i="1"/>
  <c r="F203" i="1"/>
  <c r="C203" i="1"/>
  <c r="F204" i="1"/>
  <c r="C204" i="1"/>
  <c r="F205" i="1"/>
  <c r="C205" i="1"/>
  <c r="I202" i="1"/>
  <c r="F202" i="1"/>
  <c r="C202" i="1"/>
  <c r="I200" i="1"/>
  <c r="I191" i="1"/>
  <c r="I199" i="1"/>
  <c r="I201" i="1"/>
  <c r="F201" i="1"/>
  <c r="C201" i="1"/>
  <c r="F200" i="1"/>
  <c r="C200" i="1"/>
  <c r="F199" i="1"/>
  <c r="C199" i="1"/>
  <c r="D198" i="1"/>
  <c r="E198" i="1"/>
  <c r="G198" i="1"/>
  <c r="H198" i="1"/>
  <c r="J198" i="1"/>
  <c r="K198" i="1"/>
  <c r="I197" i="1"/>
  <c r="F197" i="1"/>
  <c r="C197" i="1"/>
  <c r="I196" i="1"/>
  <c r="F196" i="1"/>
  <c r="C196" i="1"/>
  <c r="I195" i="1"/>
  <c r="F195" i="1"/>
  <c r="C195" i="1"/>
  <c r="I194" i="1"/>
  <c r="F194" i="1"/>
  <c r="C194" i="1"/>
  <c r="I193" i="1"/>
  <c r="F193" i="1"/>
  <c r="C193" i="1"/>
  <c r="I192" i="1"/>
  <c r="F192" i="1"/>
  <c r="C192" i="1"/>
  <c r="F191" i="1"/>
  <c r="C191" i="1"/>
  <c r="I190" i="1"/>
  <c r="F190" i="1"/>
  <c r="C190" i="1"/>
  <c r="I189" i="1"/>
  <c r="F189" i="1"/>
  <c r="C189" i="1"/>
  <c r="I188" i="1"/>
  <c r="F188" i="1"/>
  <c r="C188" i="1"/>
  <c r="C187" i="1"/>
  <c r="F187" i="1"/>
  <c r="I187" i="1"/>
  <c r="I186" i="1"/>
  <c r="F186" i="1"/>
  <c r="C186" i="1"/>
  <c r="K185" i="1"/>
  <c r="J185" i="1"/>
  <c r="H185" i="1"/>
  <c r="G185" i="1"/>
  <c r="E185" i="1"/>
  <c r="D185" i="1"/>
  <c r="I184" i="1"/>
  <c r="F184" i="1"/>
  <c r="C184" i="1"/>
  <c r="C184" i="2" s="1"/>
  <c r="E184" i="2" s="1"/>
  <c r="I183" i="1"/>
  <c r="F183" i="1"/>
  <c r="C183" i="1"/>
  <c r="C183" i="2" s="1"/>
  <c r="E183" i="2" s="1"/>
  <c r="E168" i="3"/>
  <c r="D168" i="3" s="1"/>
  <c r="C167" i="4" s="1"/>
  <c r="E167" i="4" s="1"/>
  <c r="D167" i="3"/>
  <c r="C166" i="4" s="1"/>
  <c r="E166" i="4" s="1"/>
  <c r="D164" i="3"/>
  <c r="C163" i="4" s="1"/>
  <c r="E163" i="4" s="1"/>
  <c r="F177" i="1"/>
  <c r="K163" i="3"/>
  <c r="J163" i="3" s="1"/>
  <c r="H163" i="3"/>
  <c r="H164" i="3" s="1"/>
  <c r="H165" i="3" s="1"/>
  <c r="G165" i="3" s="1"/>
  <c r="D163" i="3"/>
  <c r="C162" i="4" s="1"/>
  <c r="E162" i="4" s="1"/>
  <c r="D161" i="3"/>
  <c r="J161" i="3"/>
  <c r="G161" i="3"/>
  <c r="C160" i="4"/>
  <c r="J162" i="3"/>
  <c r="G162" i="3"/>
  <c r="D162" i="3"/>
  <c r="C161" i="4"/>
  <c r="C169" i="4"/>
  <c r="J160" i="3"/>
  <c r="G160" i="3"/>
  <c r="D160" i="3"/>
  <c r="C159" i="4" s="1"/>
  <c r="J171" i="3"/>
  <c r="G171" i="3"/>
  <c r="D171" i="3"/>
  <c r="C170" i="4" s="1"/>
  <c r="D185" i="2"/>
  <c r="I174" i="1"/>
  <c r="I175" i="1"/>
  <c r="I176" i="1"/>
  <c r="I177" i="1"/>
  <c r="I178" i="1"/>
  <c r="I179" i="1"/>
  <c r="I180" i="1"/>
  <c r="I181" i="1"/>
  <c r="I182" i="1"/>
  <c r="I173" i="1"/>
  <c r="F174" i="1"/>
  <c r="F175" i="1"/>
  <c r="F176" i="1"/>
  <c r="F178" i="1"/>
  <c r="F179" i="1"/>
  <c r="F180" i="1"/>
  <c r="F181" i="1"/>
  <c r="F182" i="1"/>
  <c r="F173" i="1"/>
  <c r="C174" i="1"/>
  <c r="C174" i="2" s="1"/>
  <c r="E174" i="2" s="1"/>
  <c r="C175" i="1"/>
  <c r="C175" i="2" s="1"/>
  <c r="E175" i="2" s="1"/>
  <c r="C176" i="1"/>
  <c r="C176" i="2" s="1"/>
  <c r="E176" i="2" s="1"/>
  <c r="C177" i="1"/>
  <c r="C177" i="2" s="1"/>
  <c r="E177" i="2" s="1"/>
  <c r="C178" i="1"/>
  <c r="C178" i="2" s="1"/>
  <c r="E178" i="2" s="1"/>
  <c r="C179" i="1"/>
  <c r="C179" i="2" s="1"/>
  <c r="E179" i="2" s="1"/>
  <c r="C180" i="1"/>
  <c r="C180" i="2" s="1"/>
  <c r="E180" i="2" s="1"/>
  <c r="C181" i="1"/>
  <c r="C181" i="2" s="1"/>
  <c r="E181" i="2" s="1"/>
  <c r="C182" i="1"/>
  <c r="C182" i="2" s="1"/>
  <c r="E182" i="2" s="1"/>
  <c r="C173" i="1"/>
  <c r="C173" i="2" s="1"/>
  <c r="E173" i="2" s="1"/>
  <c r="I171" i="1"/>
  <c r="F171" i="1"/>
  <c r="C171" i="1"/>
  <c r="C171" i="2" s="1"/>
  <c r="E171" i="2" s="1"/>
  <c r="J158" i="3"/>
  <c r="G158" i="3"/>
  <c r="D158" i="3"/>
  <c r="C157" i="4" s="1"/>
  <c r="I170" i="1"/>
  <c r="F170" i="1"/>
  <c r="C170" i="1"/>
  <c r="C170" i="2" s="1"/>
  <c r="E170" i="2" s="1"/>
  <c r="J157" i="3"/>
  <c r="G157" i="3"/>
  <c r="D157" i="3"/>
  <c r="C156" i="4"/>
  <c r="I169" i="1"/>
  <c r="F169" i="1"/>
  <c r="C169" i="1"/>
  <c r="C169" i="2" s="1"/>
  <c r="E169" i="2" s="1"/>
  <c r="J156" i="3"/>
  <c r="G156" i="3"/>
  <c r="D156" i="3"/>
  <c r="C155" i="4" s="1"/>
  <c r="I168" i="1"/>
  <c r="F168" i="1"/>
  <c r="C168" i="1"/>
  <c r="C168" i="2" s="1"/>
  <c r="E168" i="2" s="1"/>
  <c r="J155" i="3"/>
  <c r="G155" i="3"/>
  <c r="D155" i="3"/>
  <c r="I167" i="1"/>
  <c r="F167" i="1"/>
  <c r="C167" i="1"/>
  <c r="C167" i="2" s="1"/>
  <c r="E167" i="2" s="1"/>
  <c r="G154" i="3"/>
  <c r="D154" i="3"/>
  <c r="C153" i="4" s="1"/>
  <c r="I166" i="1"/>
  <c r="F166" i="1"/>
  <c r="C166" i="1"/>
  <c r="C166" i="2" s="1"/>
  <c r="E166" i="2" s="1"/>
  <c r="I165" i="1"/>
  <c r="F165" i="1"/>
  <c r="C165" i="1"/>
  <c r="C165" i="2" s="1"/>
  <c r="E165" i="2" s="1"/>
  <c r="K152" i="3"/>
  <c r="K153" i="3" s="1"/>
  <c r="K154" i="3" s="1"/>
  <c r="J154" i="3" s="1"/>
  <c r="L152" i="3"/>
  <c r="L153" i="3" s="1"/>
  <c r="H152" i="3"/>
  <c r="H153" i="3" s="1"/>
  <c r="I152" i="3"/>
  <c r="I153" i="3" s="1"/>
  <c r="E152" i="3"/>
  <c r="E153" i="3" s="1"/>
  <c r="F152" i="3"/>
  <c r="F153" i="3" s="1"/>
  <c r="I164" i="1"/>
  <c r="F164" i="1"/>
  <c r="C164" i="1"/>
  <c r="J143" i="3"/>
  <c r="I142" i="3"/>
  <c r="D151" i="3"/>
  <c r="D150" i="3"/>
  <c r="D149" i="3"/>
  <c r="C148" i="4" s="1"/>
  <c r="D148" i="3"/>
  <c r="D147" i="3"/>
  <c r="G147" i="3"/>
  <c r="G148" i="3"/>
  <c r="G149" i="3"/>
  <c r="G150" i="3"/>
  <c r="G151" i="3"/>
  <c r="J151" i="3"/>
  <c r="J150" i="3"/>
  <c r="J149" i="3"/>
  <c r="J148" i="3"/>
  <c r="J147" i="3"/>
  <c r="J146" i="3"/>
  <c r="J145" i="3"/>
  <c r="J144" i="3"/>
  <c r="J141" i="3"/>
  <c r="G141" i="3"/>
  <c r="G143" i="3"/>
  <c r="G144" i="3"/>
  <c r="G145" i="3"/>
  <c r="G146" i="3"/>
  <c r="D145" i="3"/>
  <c r="D146" i="3"/>
  <c r="C146" i="4"/>
  <c r="C147" i="4"/>
  <c r="J159" i="3"/>
  <c r="G159" i="3"/>
  <c r="D159" i="3"/>
  <c r="C158" i="4" s="1"/>
  <c r="I163" i="1"/>
  <c r="F163" i="1"/>
  <c r="C163" i="1"/>
  <c r="C163" i="2" s="1"/>
  <c r="E163" i="2" s="1"/>
  <c r="I162" i="1"/>
  <c r="F162" i="1"/>
  <c r="C162" i="1"/>
  <c r="C162" i="2" s="1"/>
  <c r="E162" i="2" s="1"/>
  <c r="I161" i="1"/>
  <c r="F161" i="1"/>
  <c r="C161" i="1"/>
  <c r="C161" i="2" s="1"/>
  <c r="E161" i="2" s="1"/>
  <c r="C149" i="4"/>
  <c r="D172" i="2"/>
  <c r="I160" i="1"/>
  <c r="F160" i="1"/>
  <c r="C160" i="1"/>
  <c r="C160" i="2" s="1"/>
  <c r="E160" i="2" s="1"/>
  <c r="D172" i="1"/>
  <c r="E172" i="1"/>
  <c r="G172" i="1"/>
  <c r="H172" i="1"/>
  <c r="J172" i="1"/>
  <c r="K172" i="1"/>
  <c r="G159" i="1"/>
  <c r="D146" i="2"/>
  <c r="D159" i="2"/>
  <c r="K159" i="1"/>
  <c r="J159" i="1"/>
  <c r="H159" i="1"/>
  <c r="I158" i="1"/>
  <c r="I148" i="1"/>
  <c r="I149" i="1"/>
  <c r="I150" i="1"/>
  <c r="I151" i="1"/>
  <c r="I152" i="1"/>
  <c r="I153" i="1"/>
  <c r="I154" i="1"/>
  <c r="I155" i="1"/>
  <c r="I156" i="1"/>
  <c r="I157" i="1"/>
  <c r="F158" i="1"/>
  <c r="F148" i="1"/>
  <c r="F149" i="1"/>
  <c r="F150" i="1"/>
  <c r="F151" i="1"/>
  <c r="F152" i="1"/>
  <c r="F153" i="1"/>
  <c r="F154" i="1"/>
  <c r="F155" i="1"/>
  <c r="F156" i="1"/>
  <c r="F157" i="1"/>
  <c r="E159" i="1"/>
  <c r="D159" i="1"/>
  <c r="C148" i="1"/>
  <c r="C148" i="2" s="1"/>
  <c r="E148" i="2" s="1"/>
  <c r="C149" i="1"/>
  <c r="C149" i="2" s="1"/>
  <c r="E149" i="2" s="1"/>
  <c r="C150" i="1"/>
  <c r="C150" i="2" s="1"/>
  <c r="E150" i="2" s="1"/>
  <c r="C151" i="1"/>
  <c r="C151" i="2" s="1"/>
  <c r="E151" i="2" s="1"/>
  <c r="C152" i="1"/>
  <c r="C152" i="2" s="1"/>
  <c r="E152" i="2" s="1"/>
  <c r="C153" i="1"/>
  <c r="C153" i="2" s="1"/>
  <c r="E153" i="2" s="1"/>
  <c r="C154" i="1"/>
  <c r="C154" i="2" s="1"/>
  <c r="E154" i="2" s="1"/>
  <c r="C155" i="1"/>
  <c r="C155" i="2" s="1"/>
  <c r="E155" i="2" s="1"/>
  <c r="C156" i="1"/>
  <c r="C156" i="2" s="1"/>
  <c r="E156" i="2" s="1"/>
  <c r="C157" i="1"/>
  <c r="C157" i="2" s="1"/>
  <c r="E157" i="2" s="1"/>
  <c r="C158" i="1"/>
  <c r="C158" i="2" s="1"/>
  <c r="E158" i="2" s="1"/>
  <c r="I147" i="1"/>
  <c r="F147" i="1"/>
  <c r="C147" i="1"/>
  <c r="C140" i="1"/>
  <c r="C140" i="2" s="1"/>
  <c r="E140" i="2" s="1"/>
  <c r="C141" i="1"/>
  <c r="C141" i="2" s="1"/>
  <c r="E141" i="2" s="1"/>
  <c r="F134" i="1"/>
  <c r="I134" i="1"/>
  <c r="F135" i="1"/>
  <c r="I135" i="1"/>
  <c r="F136" i="1"/>
  <c r="I136" i="1"/>
  <c r="F137" i="1"/>
  <c r="I137" i="1"/>
  <c r="F138" i="1"/>
  <c r="I138" i="1"/>
  <c r="F139" i="1"/>
  <c r="I139" i="1"/>
  <c r="F140" i="1"/>
  <c r="I140" i="1"/>
  <c r="F141" i="1"/>
  <c r="I141" i="1"/>
  <c r="F142" i="1"/>
  <c r="I142" i="1"/>
  <c r="F143" i="1"/>
  <c r="I143" i="1"/>
  <c r="F144" i="1"/>
  <c r="I144" i="1"/>
  <c r="F145" i="1"/>
  <c r="I145" i="1"/>
  <c r="C135" i="1"/>
  <c r="C135" i="2" s="1"/>
  <c r="E135" i="2" s="1"/>
  <c r="C136" i="1"/>
  <c r="C136" i="2" s="1"/>
  <c r="C137" i="1"/>
  <c r="C137" i="2" s="1"/>
  <c r="E137" i="2" s="1"/>
  <c r="C138" i="1"/>
  <c r="C138" i="2" s="1"/>
  <c r="E138" i="2" s="1"/>
  <c r="C139" i="1"/>
  <c r="C139" i="2" s="1"/>
  <c r="E139" i="2" s="1"/>
  <c r="C142" i="1"/>
  <c r="C142" i="2" s="1"/>
  <c r="E142" i="2" s="1"/>
  <c r="C143" i="1"/>
  <c r="C143" i="2" s="1"/>
  <c r="E143" i="2" s="1"/>
  <c r="C144" i="1"/>
  <c r="C144" i="2" s="1"/>
  <c r="E144" i="2" s="1"/>
  <c r="C145" i="1"/>
  <c r="C145" i="2" s="1"/>
  <c r="E145" i="2" s="1"/>
  <c r="C134" i="1"/>
  <c r="C134" i="2" s="1"/>
  <c r="E134" i="2" s="1"/>
  <c r="G146" i="1"/>
  <c r="H146" i="1"/>
  <c r="J146" i="1"/>
  <c r="K146" i="1"/>
  <c r="D146" i="1"/>
  <c r="E146" i="1"/>
  <c r="F132" i="1"/>
  <c r="F125" i="1"/>
  <c r="F123" i="1"/>
  <c r="D133" i="2"/>
  <c r="D111" i="4"/>
  <c r="D112" i="4"/>
  <c r="D113" i="4" s="1"/>
  <c r="D114" i="4" s="1"/>
  <c r="D115" i="4" s="1"/>
  <c r="D116" i="4" s="1"/>
  <c r="D117" i="4" s="1"/>
  <c r="D118" i="4" s="1"/>
  <c r="K112" i="3"/>
  <c r="K113" i="3" s="1"/>
  <c r="K114" i="3" s="1"/>
  <c r="K142" i="3"/>
  <c r="J142" i="3" s="1"/>
  <c r="L112" i="3"/>
  <c r="L113" i="3" s="1"/>
  <c r="L114" i="3" s="1"/>
  <c r="L115" i="3" s="1"/>
  <c r="L116" i="3" s="1"/>
  <c r="L117" i="3" s="1"/>
  <c r="L118" i="3" s="1"/>
  <c r="L119" i="3" s="1"/>
  <c r="L120" i="3" s="1"/>
  <c r="L121" i="3" s="1"/>
  <c r="H112" i="3"/>
  <c r="H113" i="3" s="1"/>
  <c r="H114" i="3" s="1"/>
  <c r="H115" i="3" s="1"/>
  <c r="H116" i="3" s="1"/>
  <c r="H117" i="3" s="1"/>
  <c r="H142" i="3"/>
  <c r="I112" i="3"/>
  <c r="I113" i="3" s="1"/>
  <c r="F112" i="3"/>
  <c r="F113" i="3" s="1"/>
  <c r="F114" i="3" s="1"/>
  <c r="F115" i="3" s="1"/>
  <c r="F116" i="3" s="1"/>
  <c r="F117" i="3" s="1"/>
  <c r="F118" i="3" s="1"/>
  <c r="F119" i="3" s="1"/>
  <c r="F120" i="3" s="1"/>
  <c r="E112" i="3"/>
  <c r="E113" i="3" s="1"/>
  <c r="E114" i="3" s="1"/>
  <c r="E134" i="3"/>
  <c r="E135" i="3" s="1"/>
  <c r="E136" i="3" s="1"/>
  <c r="E137" i="3" s="1"/>
  <c r="E138" i="3" s="1"/>
  <c r="E139" i="3" s="1"/>
  <c r="E140" i="3" s="1"/>
  <c r="E141" i="3" s="1"/>
  <c r="E142" i="3" s="1"/>
  <c r="E143" i="3" s="1"/>
  <c r="E144" i="3" s="1"/>
  <c r="G133" i="1"/>
  <c r="H133" i="1"/>
  <c r="J133" i="1"/>
  <c r="K133" i="1"/>
  <c r="D133" i="1"/>
  <c r="E133" i="1"/>
  <c r="I122" i="1"/>
  <c r="I123" i="1"/>
  <c r="I124" i="1"/>
  <c r="I125" i="1"/>
  <c r="I126" i="1"/>
  <c r="I127" i="1"/>
  <c r="I128" i="1"/>
  <c r="I129" i="1"/>
  <c r="I130" i="1"/>
  <c r="I131" i="1"/>
  <c r="I132" i="1"/>
  <c r="I121" i="1"/>
  <c r="F122" i="1"/>
  <c r="F124" i="1"/>
  <c r="F126" i="1"/>
  <c r="F127" i="1"/>
  <c r="F128" i="1"/>
  <c r="F129" i="1"/>
  <c r="F130" i="1"/>
  <c r="F131" i="1"/>
  <c r="F121" i="1"/>
  <c r="C122" i="1"/>
  <c r="C122" i="2" s="1"/>
  <c r="E122" i="2" s="1"/>
  <c r="C123" i="1"/>
  <c r="C123" i="2" s="1"/>
  <c r="E123" i="2" s="1"/>
  <c r="C124" i="1"/>
  <c r="C124" i="2" s="1"/>
  <c r="E124" i="2" s="1"/>
  <c r="C125" i="1"/>
  <c r="C125" i="2" s="1"/>
  <c r="E125" i="2" s="1"/>
  <c r="C126" i="1"/>
  <c r="C126" i="2" s="1"/>
  <c r="E126" i="2" s="1"/>
  <c r="C127" i="1"/>
  <c r="C127" i="2" s="1"/>
  <c r="E127" i="2" s="1"/>
  <c r="C128" i="1"/>
  <c r="C128" i="2" s="1"/>
  <c r="E128" i="2" s="1"/>
  <c r="C129" i="1"/>
  <c r="C129" i="2" s="1"/>
  <c r="E129" i="2" s="1"/>
  <c r="C130" i="1"/>
  <c r="C130" i="2" s="1"/>
  <c r="E130" i="2" s="1"/>
  <c r="C131" i="1"/>
  <c r="C131" i="2" s="1"/>
  <c r="E131" i="2" s="1"/>
  <c r="C132" i="1"/>
  <c r="C132" i="2" s="1"/>
  <c r="E132" i="2" s="1"/>
  <c r="C121" i="1"/>
  <c r="C121" i="2" s="1"/>
  <c r="E121" i="2" s="1"/>
  <c r="G111" i="3"/>
  <c r="C115" i="1"/>
  <c r="C115" i="2" s="1"/>
  <c r="E115" i="2" s="1"/>
  <c r="E107" i="1"/>
  <c r="K120" i="1"/>
  <c r="J120" i="1"/>
  <c r="H120" i="1"/>
  <c r="G120" i="1"/>
  <c r="E120" i="1"/>
  <c r="D120" i="1"/>
  <c r="D100" i="3"/>
  <c r="C99" i="4" s="1"/>
  <c r="E99" i="4" s="1"/>
  <c r="D101" i="3"/>
  <c r="C100" i="4" s="1"/>
  <c r="E100" i="4" s="1"/>
  <c r="D102" i="3"/>
  <c r="C101" i="4" s="1"/>
  <c r="E101" i="4" s="1"/>
  <c r="D103" i="3"/>
  <c r="C102" i="4" s="1"/>
  <c r="E102" i="4" s="1"/>
  <c r="D104" i="3"/>
  <c r="C103" i="4" s="1"/>
  <c r="E103" i="4" s="1"/>
  <c r="D105" i="3"/>
  <c r="C104" i="4"/>
  <c r="E104" i="4" s="1"/>
  <c r="D106" i="3"/>
  <c r="C105" i="4" s="1"/>
  <c r="E105" i="4" s="1"/>
  <c r="D107" i="3"/>
  <c r="C106" i="4" s="1"/>
  <c r="E106" i="4" s="1"/>
  <c r="D108" i="3"/>
  <c r="C107" i="4" s="1"/>
  <c r="E107" i="4" s="1"/>
  <c r="J101" i="3"/>
  <c r="J102" i="3"/>
  <c r="J103" i="3"/>
  <c r="J104" i="3"/>
  <c r="J105" i="3"/>
  <c r="J106" i="3"/>
  <c r="J107" i="3"/>
  <c r="J108" i="3"/>
  <c r="J109" i="3"/>
  <c r="J110" i="3"/>
  <c r="J111" i="3"/>
  <c r="J100" i="3"/>
  <c r="G101" i="3"/>
  <c r="G102" i="3"/>
  <c r="G103" i="3"/>
  <c r="G104" i="3"/>
  <c r="G105" i="3"/>
  <c r="G106" i="3"/>
  <c r="G107" i="3"/>
  <c r="G108" i="3"/>
  <c r="G109" i="3"/>
  <c r="G110" i="3"/>
  <c r="G100" i="3"/>
  <c r="D109" i="3"/>
  <c r="C108" i="4" s="1"/>
  <c r="E108" i="4" s="1"/>
  <c r="D110" i="3"/>
  <c r="C109" i="4" s="1"/>
  <c r="E109" i="4" s="1"/>
  <c r="D111" i="3"/>
  <c r="C110" i="4" s="1"/>
  <c r="E110" i="4" s="1"/>
  <c r="C109" i="1"/>
  <c r="C109" i="2" s="1"/>
  <c r="E109" i="2" s="1"/>
  <c r="C110" i="1"/>
  <c r="C110" i="2" s="1"/>
  <c r="E110" i="2" s="1"/>
  <c r="C111" i="1"/>
  <c r="C111" i="2" s="1"/>
  <c r="E111" i="2" s="1"/>
  <c r="C112" i="1"/>
  <c r="C112" i="2" s="1"/>
  <c r="E112" i="2" s="1"/>
  <c r="C113" i="1"/>
  <c r="C113" i="2" s="1"/>
  <c r="E113" i="2" s="1"/>
  <c r="C114" i="1"/>
  <c r="C114" i="2" s="1"/>
  <c r="E114" i="2" s="1"/>
  <c r="C116" i="1"/>
  <c r="C116" i="2" s="1"/>
  <c r="E116" i="2" s="1"/>
  <c r="C117" i="1"/>
  <c r="C117" i="2" s="1"/>
  <c r="E117" i="2" s="1"/>
  <c r="C118" i="1"/>
  <c r="C118" i="2" s="1"/>
  <c r="E118" i="2" s="1"/>
  <c r="C119" i="1"/>
  <c r="C119" i="2" s="1"/>
  <c r="E119" i="2" s="1"/>
  <c r="D120" i="2"/>
  <c r="I108" i="1"/>
  <c r="I109" i="1"/>
  <c r="I110" i="1"/>
  <c r="I111" i="1"/>
  <c r="I112" i="1"/>
  <c r="I113" i="1"/>
  <c r="I114" i="1"/>
  <c r="I115" i="1"/>
  <c r="I116" i="1"/>
  <c r="F108" i="1"/>
  <c r="F109" i="1"/>
  <c r="F110" i="1"/>
  <c r="F111" i="1"/>
  <c r="F112" i="1"/>
  <c r="F113" i="1"/>
  <c r="F114" i="1"/>
  <c r="F115" i="1"/>
  <c r="F116" i="1"/>
  <c r="I119" i="1"/>
  <c r="I118" i="1"/>
  <c r="I117" i="1"/>
  <c r="F117" i="1"/>
  <c r="F118" i="1"/>
  <c r="F119" i="1"/>
  <c r="C108" i="1"/>
  <c r="C108" i="2" s="1"/>
  <c r="E108" i="2" s="1"/>
  <c r="D89" i="3"/>
  <c r="C88" i="4"/>
  <c r="E88" i="4" s="1"/>
  <c r="D90" i="3"/>
  <c r="C89" i="4" s="1"/>
  <c r="E89" i="4" s="1"/>
  <c r="D91" i="3"/>
  <c r="C90" i="4" s="1"/>
  <c r="E90" i="4" s="1"/>
  <c r="D92" i="3"/>
  <c r="C91" i="4" s="1"/>
  <c r="E91" i="4" s="1"/>
  <c r="D93" i="3"/>
  <c r="C92" i="4" s="1"/>
  <c r="E92" i="4" s="1"/>
  <c r="D94" i="3"/>
  <c r="C93" i="4" s="1"/>
  <c r="E93" i="4" s="1"/>
  <c r="D95" i="3"/>
  <c r="C94" i="4" s="1"/>
  <c r="E94" i="4" s="1"/>
  <c r="D96" i="3"/>
  <c r="C95" i="4" s="1"/>
  <c r="E95" i="4" s="1"/>
  <c r="D97" i="3"/>
  <c r="C96" i="4" s="1"/>
  <c r="E96" i="4" s="1"/>
  <c r="D98" i="3"/>
  <c r="C97" i="4"/>
  <c r="E97" i="4" s="1"/>
  <c r="D99" i="3"/>
  <c r="C98" i="4" s="1"/>
  <c r="E98" i="4" s="1"/>
  <c r="D88" i="3"/>
  <c r="C87" i="4" s="1"/>
  <c r="E87" i="4" s="1"/>
  <c r="F95" i="1"/>
  <c r="J89" i="3"/>
  <c r="J90" i="3"/>
  <c r="J91" i="3"/>
  <c r="J92" i="3"/>
  <c r="J93" i="3"/>
  <c r="J94" i="3"/>
  <c r="J95" i="3"/>
  <c r="J96" i="3"/>
  <c r="J97" i="3"/>
  <c r="J98" i="3"/>
  <c r="J99" i="3"/>
  <c r="J88" i="3"/>
  <c r="G89" i="3"/>
  <c r="G90" i="3"/>
  <c r="G91" i="3"/>
  <c r="G92" i="3"/>
  <c r="G93" i="3"/>
  <c r="G94" i="3"/>
  <c r="G95" i="3"/>
  <c r="G96" i="3"/>
  <c r="G97" i="3"/>
  <c r="G98" i="3"/>
  <c r="G99" i="3"/>
  <c r="G88" i="3"/>
  <c r="D107" i="2"/>
  <c r="C95" i="1"/>
  <c r="C95" i="2" s="1"/>
  <c r="E95" i="2" s="1"/>
  <c r="C96" i="1"/>
  <c r="C96" i="2" s="1"/>
  <c r="E96" i="2" s="1"/>
  <c r="C97" i="1"/>
  <c r="C97" i="2" s="1"/>
  <c r="E97" i="2" s="1"/>
  <c r="C98" i="1"/>
  <c r="C98" i="2" s="1"/>
  <c r="E98" i="2" s="1"/>
  <c r="C99" i="1"/>
  <c r="C99" i="2" s="1"/>
  <c r="E99" i="2" s="1"/>
  <c r="C100" i="1"/>
  <c r="C100" i="2" s="1"/>
  <c r="E100" i="2" s="1"/>
  <c r="C101" i="1"/>
  <c r="C101" i="2" s="1"/>
  <c r="E101" i="2" s="1"/>
  <c r="C102" i="1"/>
  <c r="C102" i="2" s="1"/>
  <c r="E102" i="2" s="1"/>
  <c r="C103" i="1"/>
  <c r="C103" i="2" s="1"/>
  <c r="E103" i="2" s="1"/>
  <c r="C104" i="1"/>
  <c r="C104" i="2" s="1"/>
  <c r="E104" i="2" s="1"/>
  <c r="C105" i="1"/>
  <c r="C105" i="2" s="1"/>
  <c r="E105" i="2" s="1"/>
  <c r="C106" i="1"/>
  <c r="C106" i="2" s="1"/>
  <c r="E106" i="2" s="1"/>
  <c r="K107" i="1"/>
  <c r="J107" i="1"/>
  <c r="H107" i="1"/>
  <c r="G107" i="1"/>
  <c r="D107" i="1"/>
  <c r="I106" i="1"/>
  <c r="I95" i="1"/>
  <c r="I96" i="1"/>
  <c r="I97" i="1"/>
  <c r="I98" i="1"/>
  <c r="I99" i="1"/>
  <c r="I100" i="1"/>
  <c r="I101" i="1"/>
  <c r="I102" i="1"/>
  <c r="I103" i="1"/>
  <c r="I104" i="1"/>
  <c r="I105" i="1"/>
  <c r="F106" i="1"/>
  <c r="F96" i="1"/>
  <c r="F97" i="1"/>
  <c r="F98" i="1"/>
  <c r="F99" i="1"/>
  <c r="F100" i="1"/>
  <c r="F101" i="1"/>
  <c r="F102" i="1"/>
  <c r="F103" i="1"/>
  <c r="F104" i="1"/>
  <c r="F105" i="1"/>
  <c r="D87" i="3"/>
  <c r="C86" i="4" s="1"/>
  <c r="E86" i="4" s="1"/>
  <c r="J87" i="3"/>
  <c r="G87" i="3"/>
  <c r="D86" i="3"/>
  <c r="C85" i="4" s="1"/>
  <c r="K85" i="3"/>
  <c r="K86" i="3" s="1"/>
  <c r="D85" i="3"/>
  <c r="C84" i="4" s="1"/>
  <c r="E84" i="4" s="1"/>
  <c r="H94" i="1"/>
  <c r="G94" i="1"/>
  <c r="F91" i="1"/>
  <c r="F94" i="1" s="1"/>
  <c r="E94" i="1"/>
  <c r="D94" i="1"/>
  <c r="C92" i="1"/>
  <c r="C92" i="2" s="1"/>
  <c r="E92" i="2" s="1"/>
  <c r="C93" i="1"/>
  <c r="C93" i="2" s="1"/>
  <c r="E93" i="2" s="1"/>
  <c r="C82" i="1"/>
  <c r="C82" i="2" s="1"/>
  <c r="E82" i="2" s="1"/>
  <c r="C83" i="1"/>
  <c r="C83" i="2" s="1"/>
  <c r="E83" i="2" s="1"/>
  <c r="C84" i="1"/>
  <c r="C84" i="2" s="1"/>
  <c r="E84" i="2" s="1"/>
  <c r="C85" i="1"/>
  <c r="C85" i="2" s="1"/>
  <c r="E85" i="2" s="1"/>
  <c r="C86" i="1"/>
  <c r="C86" i="2" s="1"/>
  <c r="E86" i="2" s="1"/>
  <c r="C87" i="1"/>
  <c r="C87" i="2" s="1"/>
  <c r="E87" i="2" s="1"/>
  <c r="C88" i="1"/>
  <c r="C88" i="2" s="1"/>
  <c r="E88" i="2" s="1"/>
  <c r="C89" i="1"/>
  <c r="C89" i="2" s="1"/>
  <c r="E89" i="2" s="1"/>
  <c r="C90" i="1"/>
  <c r="C90" i="2" s="1"/>
  <c r="E90" i="2" s="1"/>
  <c r="C91" i="1"/>
  <c r="C91" i="2" s="1"/>
  <c r="E91" i="2" s="1"/>
  <c r="D84" i="3"/>
  <c r="C83" i="4" s="1"/>
  <c r="E83" i="4" s="1"/>
  <c r="D83" i="3"/>
  <c r="C82" i="4" s="1"/>
  <c r="E82" i="4" s="1"/>
  <c r="J83" i="3"/>
  <c r="J84" i="3" s="1"/>
  <c r="G83" i="3"/>
  <c r="G84" i="3" s="1"/>
  <c r="F43" i="3"/>
  <c r="E43" i="3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D3" i="4"/>
  <c r="D4" i="4" s="1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55" i="2"/>
  <c r="K4" i="3"/>
  <c r="K5" i="3" s="1"/>
  <c r="K6" i="3" s="1"/>
  <c r="K7" i="3" s="1"/>
  <c r="K8" i="3" s="1"/>
  <c r="K9" i="3" s="1"/>
  <c r="K10" i="3" s="1"/>
  <c r="K11" i="3" s="1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K50" i="3" s="1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J4" i="3"/>
  <c r="J5" i="3" s="1"/>
  <c r="I75" i="1"/>
  <c r="I81" i="1" s="1"/>
  <c r="H43" i="3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G7" i="3"/>
  <c r="G8" i="3" s="1"/>
  <c r="G9" i="3" s="1"/>
  <c r="G10" i="3" s="1"/>
  <c r="G11" i="3" s="1"/>
  <c r="G12" i="3" s="1"/>
  <c r="G13" i="3" s="1"/>
  <c r="G14" i="3" s="1"/>
  <c r="F75" i="1"/>
  <c r="F81" i="1" s="1"/>
  <c r="D94" i="2"/>
  <c r="K94" i="1"/>
  <c r="J94" i="1"/>
  <c r="I94" i="1"/>
  <c r="D81" i="2"/>
  <c r="C69" i="1"/>
  <c r="C70" i="1"/>
  <c r="C70" i="2" s="1"/>
  <c r="E70" i="2" s="1"/>
  <c r="C71" i="1"/>
  <c r="C71" i="2" s="1"/>
  <c r="E71" i="2" s="1"/>
  <c r="C72" i="1"/>
  <c r="C72" i="2" s="1"/>
  <c r="E72" i="2" s="1"/>
  <c r="C73" i="1"/>
  <c r="C73" i="2" s="1"/>
  <c r="E73" i="2" s="1"/>
  <c r="C74" i="1"/>
  <c r="C74" i="2" s="1"/>
  <c r="E74" i="2" s="1"/>
  <c r="C75" i="1"/>
  <c r="C75" i="2" s="1"/>
  <c r="E75" i="2" s="1"/>
  <c r="C76" i="1"/>
  <c r="C76" i="2" s="1"/>
  <c r="E76" i="2" s="1"/>
  <c r="C77" i="1"/>
  <c r="C77" i="2" s="1"/>
  <c r="E77" i="2" s="1"/>
  <c r="C78" i="1"/>
  <c r="C78" i="2" s="1"/>
  <c r="E78" i="2" s="1"/>
  <c r="C79" i="1"/>
  <c r="C79" i="2" s="1"/>
  <c r="E79" i="2" s="1"/>
  <c r="C80" i="1"/>
  <c r="C80" i="2" s="1"/>
  <c r="E80" i="2" s="1"/>
  <c r="K81" i="1"/>
  <c r="J81" i="1"/>
  <c r="H81" i="1"/>
  <c r="G81" i="1"/>
  <c r="E81" i="1"/>
  <c r="D81" i="1"/>
  <c r="K57" i="1"/>
  <c r="K56" i="1"/>
  <c r="H45" i="1"/>
  <c r="H46" i="1"/>
  <c r="H47" i="1"/>
  <c r="H48" i="1"/>
  <c r="H49" i="1"/>
  <c r="H50" i="1"/>
  <c r="H51" i="1"/>
  <c r="H52" i="1"/>
  <c r="H53" i="1"/>
  <c r="H54" i="1"/>
  <c r="K45" i="1"/>
  <c r="K46" i="1"/>
  <c r="K47" i="1"/>
  <c r="K48" i="1"/>
  <c r="K49" i="1"/>
  <c r="K50" i="1"/>
  <c r="K51" i="1"/>
  <c r="K52" i="1"/>
  <c r="K53" i="1"/>
  <c r="K54" i="1"/>
  <c r="H56" i="1"/>
  <c r="H57" i="1"/>
  <c r="E29" i="1"/>
  <c r="C57" i="1"/>
  <c r="C57" i="2" s="1"/>
  <c r="E57" i="2" s="1"/>
  <c r="C58" i="1"/>
  <c r="C58" i="2" s="1"/>
  <c r="E58" i="2" s="1"/>
  <c r="C59" i="1"/>
  <c r="C59" i="2" s="1"/>
  <c r="E59" i="2" s="1"/>
  <c r="C60" i="1"/>
  <c r="C60" i="2" s="1"/>
  <c r="E60" i="2" s="1"/>
  <c r="C61" i="1"/>
  <c r="C61" i="2" s="1"/>
  <c r="E61" i="2" s="1"/>
  <c r="C62" i="1"/>
  <c r="C62" i="2" s="1"/>
  <c r="E62" i="2" s="1"/>
  <c r="C63" i="1"/>
  <c r="C63" i="2" s="1"/>
  <c r="E63" i="2" s="1"/>
  <c r="C64" i="1"/>
  <c r="C64" i="2" s="1"/>
  <c r="E64" i="2" s="1"/>
  <c r="C65" i="1"/>
  <c r="C65" i="2" s="1"/>
  <c r="E65" i="2" s="1"/>
  <c r="C66" i="1"/>
  <c r="C66" i="2" s="1"/>
  <c r="E66" i="2" s="1"/>
  <c r="C67" i="1"/>
  <c r="C67" i="2" s="1"/>
  <c r="E67" i="2" s="1"/>
  <c r="D55" i="1"/>
  <c r="E55" i="1"/>
  <c r="I55" i="1"/>
  <c r="J55" i="1"/>
  <c r="F55" i="1"/>
  <c r="G55" i="1"/>
  <c r="D68" i="2"/>
  <c r="C56" i="1"/>
  <c r="C56" i="2" s="1"/>
  <c r="E56" i="2" s="1"/>
  <c r="J68" i="1"/>
  <c r="I68" i="1"/>
  <c r="G68" i="1"/>
  <c r="F68" i="1"/>
  <c r="E68" i="1"/>
  <c r="D68" i="1"/>
  <c r="C47" i="1"/>
  <c r="C47" i="2" s="1"/>
  <c r="E47" i="2" s="1"/>
  <c r="C48" i="1"/>
  <c r="C48" i="2" s="1"/>
  <c r="E48" i="2" s="1"/>
  <c r="C49" i="1"/>
  <c r="C49" i="2" s="1"/>
  <c r="E49" i="2" s="1"/>
  <c r="C50" i="1"/>
  <c r="C50" i="2" s="1"/>
  <c r="E50" i="2" s="1"/>
  <c r="C51" i="1"/>
  <c r="C51" i="2" s="1"/>
  <c r="E51" i="2" s="1"/>
  <c r="C52" i="1"/>
  <c r="C52" i="2" s="1"/>
  <c r="E52" i="2" s="1"/>
  <c r="C53" i="1"/>
  <c r="C53" i="2" s="1"/>
  <c r="E53" i="2" s="1"/>
  <c r="C54" i="1"/>
  <c r="C54" i="2" s="1"/>
  <c r="E54" i="2" s="1"/>
  <c r="C3" i="2"/>
  <c r="D3" i="2"/>
  <c r="D42" i="2"/>
  <c r="D29" i="2"/>
  <c r="D16" i="2"/>
  <c r="C17" i="1"/>
  <c r="C17" i="2" s="1"/>
  <c r="E17" i="2" s="1"/>
  <c r="C18" i="1"/>
  <c r="C18" i="2" s="1"/>
  <c r="E18" i="2" s="1"/>
  <c r="C19" i="1"/>
  <c r="C19" i="2" s="1"/>
  <c r="E19" i="2" s="1"/>
  <c r="C20" i="1"/>
  <c r="C20" i="2" s="1"/>
  <c r="E20" i="2" s="1"/>
  <c r="C21" i="1"/>
  <c r="C21" i="2" s="1"/>
  <c r="E21" i="2" s="1"/>
  <c r="C22" i="1"/>
  <c r="C22" i="2" s="1"/>
  <c r="E22" i="2" s="1"/>
  <c r="C23" i="1"/>
  <c r="C23" i="2" s="1"/>
  <c r="E23" i="2" s="1"/>
  <c r="C24" i="1"/>
  <c r="C24" i="2" s="1"/>
  <c r="E24" i="2" s="1"/>
  <c r="C25" i="1"/>
  <c r="C25" i="2" s="1"/>
  <c r="E25" i="2" s="1"/>
  <c r="C26" i="1"/>
  <c r="C26" i="2" s="1"/>
  <c r="E26" i="2" s="1"/>
  <c r="C27" i="1"/>
  <c r="C27" i="2" s="1"/>
  <c r="E27" i="2" s="1"/>
  <c r="C28" i="1"/>
  <c r="C28" i="2" s="1"/>
  <c r="E28" i="2" s="1"/>
  <c r="C4" i="1"/>
  <c r="C4" i="2" s="1"/>
  <c r="E4" i="2" s="1"/>
  <c r="C5" i="1"/>
  <c r="C5" i="2" s="1"/>
  <c r="E5" i="2" s="1"/>
  <c r="C6" i="1"/>
  <c r="C6" i="2" s="1"/>
  <c r="E6" i="2" s="1"/>
  <c r="C7" i="1"/>
  <c r="C7" i="2" s="1"/>
  <c r="E7" i="2" s="1"/>
  <c r="C8" i="1"/>
  <c r="C8" i="2" s="1"/>
  <c r="E8" i="2" s="1"/>
  <c r="C9" i="1"/>
  <c r="C9" i="2" s="1"/>
  <c r="E9" i="2" s="1"/>
  <c r="C10" i="1"/>
  <c r="C10" i="2" s="1"/>
  <c r="E10" i="2" s="1"/>
  <c r="C11" i="1"/>
  <c r="C11" i="2" s="1"/>
  <c r="E11" i="2" s="1"/>
  <c r="C12" i="1"/>
  <c r="C12" i="2" s="1"/>
  <c r="E12" i="2" s="1"/>
  <c r="C13" i="1"/>
  <c r="C13" i="2" s="1"/>
  <c r="E13" i="2" s="1"/>
  <c r="C14" i="1"/>
  <c r="C14" i="2" s="1"/>
  <c r="E14" i="2" s="1"/>
  <c r="C15" i="1"/>
  <c r="C15" i="2" s="1"/>
  <c r="E15" i="2" s="1"/>
  <c r="C36" i="1"/>
  <c r="C36" i="2" s="1"/>
  <c r="E36" i="2" s="1"/>
  <c r="C35" i="1"/>
  <c r="C35" i="2" s="1"/>
  <c r="E35" i="2" s="1"/>
  <c r="C34" i="1"/>
  <c r="C34" i="2" s="1"/>
  <c r="E34" i="2" s="1"/>
  <c r="C33" i="1"/>
  <c r="C33" i="2" s="1"/>
  <c r="E33" i="2" s="1"/>
  <c r="C32" i="1"/>
  <c r="C32" i="2" s="1"/>
  <c r="E32" i="2" s="1"/>
  <c r="C31" i="1"/>
  <c r="C31" i="2" s="1"/>
  <c r="E31" i="2" s="1"/>
  <c r="C30" i="1"/>
  <c r="C30" i="2" s="1"/>
  <c r="E30" i="2" s="1"/>
  <c r="C3" i="1"/>
  <c r="C2" i="2" s="1"/>
  <c r="E2" i="2" s="1"/>
  <c r="C37" i="1"/>
  <c r="C37" i="2" s="1"/>
  <c r="E37" i="2" s="1"/>
  <c r="C38" i="1"/>
  <c r="C38" i="2" s="1"/>
  <c r="E38" i="2" s="1"/>
  <c r="C39" i="1"/>
  <c r="C39" i="2" s="1"/>
  <c r="E39" i="2" s="1"/>
  <c r="C40" i="1"/>
  <c r="C40" i="2" s="1"/>
  <c r="E40" i="2" s="1"/>
  <c r="C41" i="1"/>
  <c r="C41" i="2" s="1"/>
  <c r="E41" i="2" s="1"/>
  <c r="C43" i="1"/>
  <c r="C43" i="2" s="1"/>
  <c r="C44" i="1"/>
  <c r="C44" i="2" s="1"/>
  <c r="E44" i="2" s="1"/>
  <c r="C45" i="1"/>
  <c r="C45" i="2" s="1"/>
  <c r="E45" i="2" s="1"/>
  <c r="C46" i="1"/>
  <c r="D3" i="3"/>
  <c r="C2" i="4" s="1"/>
  <c r="E2" i="4" s="1"/>
  <c r="F4" i="3"/>
  <c r="F5" i="3" s="1"/>
  <c r="F6" i="3" s="1"/>
  <c r="F7" i="3" s="1"/>
  <c r="E4" i="3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D42" i="3"/>
  <c r="C41" i="4" s="1"/>
  <c r="K43" i="1"/>
  <c r="K44" i="1"/>
  <c r="H43" i="1"/>
  <c r="H44" i="1"/>
  <c r="K4" i="1"/>
  <c r="K5" i="1"/>
  <c r="K6" i="1"/>
  <c r="K7" i="1"/>
  <c r="K8" i="1"/>
  <c r="K9" i="1"/>
  <c r="K10" i="1"/>
  <c r="K11" i="1"/>
  <c r="K12" i="1"/>
  <c r="K13" i="1"/>
  <c r="K14" i="1"/>
  <c r="K15" i="1"/>
  <c r="J16" i="1"/>
  <c r="I16" i="1"/>
  <c r="H4" i="1"/>
  <c r="H5" i="1"/>
  <c r="H6" i="1"/>
  <c r="H7" i="1"/>
  <c r="H8" i="1"/>
  <c r="H9" i="1"/>
  <c r="H10" i="1"/>
  <c r="H11" i="1"/>
  <c r="H12" i="1"/>
  <c r="H13" i="1"/>
  <c r="H14" i="1"/>
  <c r="H15" i="1"/>
  <c r="G16" i="1"/>
  <c r="F16" i="1"/>
  <c r="E16" i="1"/>
  <c r="D16" i="1"/>
  <c r="K17" i="1"/>
  <c r="K18" i="1"/>
  <c r="K19" i="1"/>
  <c r="K20" i="1"/>
  <c r="K21" i="1"/>
  <c r="K22" i="1"/>
  <c r="K23" i="1"/>
  <c r="K24" i="1"/>
  <c r="K25" i="1"/>
  <c r="K26" i="1"/>
  <c r="K27" i="1"/>
  <c r="K28" i="1"/>
  <c r="J29" i="1"/>
  <c r="I29" i="1"/>
  <c r="H17" i="1"/>
  <c r="H18" i="1"/>
  <c r="H19" i="1"/>
  <c r="H20" i="1"/>
  <c r="H21" i="1"/>
  <c r="H22" i="1"/>
  <c r="H23" i="1"/>
  <c r="H24" i="1"/>
  <c r="H25" i="1"/>
  <c r="H26" i="1"/>
  <c r="H27" i="1"/>
  <c r="H28" i="1"/>
  <c r="G29" i="1"/>
  <c r="F29" i="1"/>
  <c r="D29" i="1"/>
  <c r="K30" i="1"/>
  <c r="K31" i="1"/>
  <c r="K32" i="1"/>
  <c r="K33" i="1"/>
  <c r="K34" i="1"/>
  <c r="K35" i="1"/>
  <c r="K36" i="1"/>
  <c r="K37" i="1"/>
  <c r="K38" i="1"/>
  <c r="K39" i="1"/>
  <c r="K40" i="1"/>
  <c r="K41" i="1"/>
  <c r="J42" i="1"/>
  <c r="I42" i="1"/>
  <c r="H30" i="1"/>
  <c r="H31" i="1"/>
  <c r="H32" i="1"/>
  <c r="H33" i="1"/>
  <c r="H34" i="1"/>
  <c r="H35" i="1"/>
  <c r="H36" i="1"/>
  <c r="H37" i="1"/>
  <c r="H38" i="1"/>
  <c r="H39" i="1"/>
  <c r="H40" i="1"/>
  <c r="H41" i="1"/>
  <c r="G42" i="1"/>
  <c r="F42" i="1"/>
  <c r="E42" i="1"/>
  <c r="D42" i="1"/>
  <c r="K3" i="1"/>
  <c r="H3" i="1"/>
  <c r="H4" i="3"/>
  <c r="G4" i="3"/>
  <c r="G5" i="3" s="1"/>
  <c r="L3" i="3"/>
  <c r="I3" i="3"/>
  <c r="F134" i="3"/>
  <c r="F135" i="3" s="1"/>
  <c r="F136" i="3" s="1"/>
  <c r="F137" i="3" s="1"/>
  <c r="F138" i="3" s="1"/>
  <c r="F139" i="3" s="1"/>
  <c r="F140" i="3" s="1"/>
  <c r="F141" i="3" s="1"/>
  <c r="F142" i="3" s="1"/>
  <c r="C144" i="4"/>
  <c r="C145" i="4"/>
  <c r="C150" i="4"/>
  <c r="C154" i="4"/>
  <c r="E170" i="4"/>
  <c r="E169" i="4"/>
  <c r="D165" i="3"/>
  <c r="C164" i="4" s="1"/>
  <c r="E164" i="4" s="1"/>
  <c r="D166" i="3"/>
  <c r="C165" i="4" s="1"/>
  <c r="E165" i="4" s="1"/>
  <c r="C147" i="2"/>
  <c r="E147" i="2" s="1"/>
  <c r="C164" i="2"/>
  <c r="I198" i="1"/>
  <c r="I185" i="1"/>
  <c r="E3" i="2" l="1"/>
  <c r="C198" i="1"/>
  <c r="C185" i="1"/>
  <c r="C211" i="1"/>
  <c r="F146" i="1"/>
  <c r="K68" i="1"/>
  <c r="D152" i="3"/>
  <c r="F120" i="1"/>
  <c r="I120" i="1"/>
  <c r="F198" i="1"/>
  <c r="J152" i="3"/>
  <c r="J153" i="3" s="1"/>
  <c r="G152" i="3"/>
  <c r="G153" i="3" s="1"/>
  <c r="F185" i="1"/>
  <c r="C55" i="1"/>
  <c r="C29" i="1"/>
  <c r="H68" i="1"/>
  <c r="I133" i="1"/>
  <c r="K55" i="1"/>
  <c r="F211" i="1"/>
  <c r="F159" i="1"/>
  <c r="C46" i="2"/>
  <c r="E46" i="2" s="1"/>
  <c r="C146" i="1"/>
  <c r="I146" i="1"/>
  <c r="I172" i="1"/>
  <c r="F133" i="1"/>
  <c r="C81" i="1"/>
  <c r="F107" i="1"/>
  <c r="I159" i="1"/>
  <c r="H55" i="1"/>
  <c r="C133" i="1"/>
  <c r="K42" i="1"/>
  <c r="K16" i="1"/>
  <c r="F172" i="1"/>
  <c r="I211" i="1"/>
  <c r="E136" i="2"/>
  <c r="C146" i="2"/>
  <c r="E146" i="2" s="1"/>
  <c r="C107" i="1"/>
  <c r="C42" i="1"/>
  <c r="C16" i="1"/>
  <c r="C120" i="1"/>
  <c r="H42" i="1"/>
  <c r="H29" i="1"/>
  <c r="C69" i="2"/>
  <c r="E69" i="2" s="1"/>
  <c r="E85" i="4"/>
  <c r="C68" i="1"/>
  <c r="C172" i="1"/>
  <c r="C94" i="1"/>
  <c r="C159" i="1"/>
  <c r="K29" i="1"/>
  <c r="H16" i="1"/>
  <c r="I107" i="1"/>
  <c r="D153" i="3"/>
  <c r="C152" i="4" s="1"/>
  <c r="D6" i="3"/>
  <c r="C5" i="4" s="1"/>
  <c r="E5" i="4" s="1"/>
  <c r="D43" i="3"/>
  <c r="C42" i="4" s="1"/>
  <c r="C151" i="4"/>
  <c r="G113" i="3"/>
  <c r="K164" i="3"/>
  <c r="G142" i="3"/>
  <c r="E43" i="2"/>
  <c r="D4" i="3"/>
  <c r="C3" i="4" s="1"/>
  <c r="E3" i="4" s="1"/>
  <c r="F44" i="3"/>
  <c r="D44" i="3" s="1"/>
  <c r="C43" i="4" s="1"/>
  <c r="I4" i="3"/>
  <c r="C120" i="2"/>
  <c r="E120" i="2" s="1"/>
  <c r="C29" i="2"/>
  <c r="E29" i="2" s="1"/>
  <c r="G112" i="3"/>
  <c r="D113" i="3"/>
  <c r="C112" i="4" s="1"/>
  <c r="E112" i="4" s="1"/>
  <c r="C159" i="2"/>
  <c r="E159" i="2" s="1"/>
  <c r="L4" i="3"/>
  <c r="L5" i="3"/>
  <c r="J6" i="3"/>
  <c r="J7" i="3" s="1"/>
  <c r="C16" i="2"/>
  <c r="E16" i="2" s="1"/>
  <c r="I114" i="3"/>
  <c r="C133" i="2"/>
  <c r="E133" i="2" s="1"/>
  <c r="C185" i="2"/>
  <c r="E185" i="2" s="1"/>
  <c r="C42" i="2"/>
  <c r="E42" i="2" s="1"/>
  <c r="D5" i="3"/>
  <c r="C4" i="4" s="1"/>
  <c r="E4" i="4" s="1"/>
  <c r="C94" i="2"/>
  <c r="E94" i="2" s="1"/>
  <c r="G164" i="3"/>
  <c r="G163" i="3"/>
  <c r="H5" i="3"/>
  <c r="I5" i="3" s="1"/>
  <c r="E169" i="3"/>
  <c r="D169" i="3" s="1"/>
  <c r="C168" i="4" s="1"/>
  <c r="E168" i="4" s="1"/>
  <c r="D114" i="3"/>
  <c r="C113" i="4" s="1"/>
  <c r="E113" i="4" s="1"/>
  <c r="C107" i="2"/>
  <c r="E107" i="2" s="1"/>
  <c r="H166" i="3"/>
  <c r="J112" i="3"/>
  <c r="D112" i="3"/>
  <c r="C111" i="4" s="1"/>
  <c r="E111" i="4" s="1"/>
  <c r="H118" i="3"/>
  <c r="H119" i="3" s="1"/>
  <c r="H120" i="3" s="1"/>
  <c r="H121" i="3" s="1"/>
  <c r="H122" i="3" s="1"/>
  <c r="H123" i="3" s="1"/>
  <c r="H124" i="3" s="1"/>
  <c r="H125" i="3" s="1"/>
  <c r="H126" i="3" s="1"/>
  <c r="H127" i="3" s="1"/>
  <c r="H128" i="3" s="1"/>
  <c r="H129" i="3" s="1"/>
  <c r="H130" i="3" s="1"/>
  <c r="H131" i="3" s="1"/>
  <c r="H132" i="3" s="1"/>
  <c r="H133" i="3" s="1"/>
  <c r="H134" i="3" s="1"/>
  <c r="H135" i="3" s="1"/>
  <c r="H136" i="3" s="1"/>
  <c r="H137" i="3" s="1"/>
  <c r="H138" i="3" s="1"/>
  <c r="H139" i="3" s="1"/>
  <c r="H140" i="3" s="1"/>
  <c r="L122" i="3"/>
  <c r="F121" i="3"/>
  <c r="G15" i="3"/>
  <c r="E115" i="3"/>
  <c r="E116" i="3" s="1"/>
  <c r="D141" i="3"/>
  <c r="C140" i="4" s="1"/>
  <c r="E164" i="2"/>
  <c r="C172" i="2"/>
  <c r="E172" i="2" s="1"/>
  <c r="D119" i="4"/>
  <c r="F143" i="3"/>
  <c r="D142" i="3"/>
  <c r="C141" i="4" s="1"/>
  <c r="D16" i="4"/>
  <c r="D7" i="3"/>
  <c r="C6" i="4" s="1"/>
  <c r="E6" i="4" s="1"/>
  <c r="F8" i="3"/>
  <c r="K115" i="3"/>
  <c r="K116" i="3" s="1"/>
  <c r="J114" i="3"/>
  <c r="C68" i="2"/>
  <c r="E68" i="2" s="1"/>
  <c r="J113" i="3"/>
  <c r="C55" i="2" l="1"/>
  <c r="E55" i="2" s="1"/>
  <c r="C81" i="2"/>
  <c r="E81" i="2" s="1"/>
  <c r="J164" i="3"/>
  <c r="K165" i="3"/>
  <c r="L6" i="3"/>
  <c r="F45" i="3"/>
  <c r="D45" i="3" s="1"/>
  <c r="C44" i="4" s="1"/>
  <c r="G114" i="3"/>
  <c r="I115" i="3"/>
  <c r="J115" i="3"/>
  <c r="G166" i="3"/>
  <c r="H167" i="3"/>
  <c r="J8" i="3"/>
  <c r="L7" i="3"/>
  <c r="H6" i="3"/>
  <c r="I6" i="3" s="1"/>
  <c r="D115" i="3"/>
  <c r="C114" i="4" s="1"/>
  <c r="E114" i="4" s="1"/>
  <c r="K117" i="3"/>
  <c r="J116" i="3"/>
  <c r="D120" i="4"/>
  <c r="E117" i="3"/>
  <c r="D116" i="3"/>
  <c r="C115" i="4" s="1"/>
  <c r="E115" i="4" s="1"/>
  <c r="L123" i="3"/>
  <c r="D143" i="3"/>
  <c r="C142" i="4" s="1"/>
  <c r="F144" i="3"/>
  <c r="D144" i="3" s="1"/>
  <c r="C143" i="4" s="1"/>
  <c r="G16" i="3"/>
  <c r="D17" i="4"/>
  <c r="F9" i="3"/>
  <c r="D8" i="3"/>
  <c r="C7" i="4" s="1"/>
  <c r="E7" i="4" s="1"/>
  <c r="F122" i="3"/>
  <c r="F46" i="3" l="1"/>
  <c r="F47" i="3" s="1"/>
  <c r="H7" i="3"/>
  <c r="H8" i="3" s="1"/>
  <c r="K166" i="3"/>
  <c r="J165" i="3"/>
  <c r="L8" i="3"/>
  <c r="J9" i="3"/>
  <c r="H168" i="3"/>
  <c r="G167" i="3"/>
  <c r="I116" i="3"/>
  <c r="G115" i="3"/>
  <c r="F123" i="3"/>
  <c r="L124" i="3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D9" i="3"/>
  <c r="C8" i="4" s="1"/>
  <c r="E8" i="4" s="1"/>
  <c r="F10" i="3"/>
  <c r="G17" i="3"/>
  <c r="D121" i="4"/>
  <c r="K118" i="3"/>
  <c r="J117" i="3"/>
  <c r="D18" i="4"/>
  <c r="E118" i="3"/>
  <c r="D117" i="3"/>
  <c r="C116" i="4" s="1"/>
  <c r="E116" i="4" s="1"/>
  <c r="D46" i="3" l="1"/>
  <c r="C45" i="4" s="1"/>
  <c r="I7" i="3"/>
  <c r="J166" i="3"/>
  <c r="K167" i="3"/>
  <c r="D47" i="3"/>
  <c r="C46" i="4" s="1"/>
  <c r="F48" i="3"/>
  <c r="I117" i="3"/>
  <c r="G116" i="3"/>
  <c r="G168" i="3"/>
  <c r="H169" i="3"/>
  <c r="G169" i="3" s="1"/>
  <c r="L9" i="3"/>
  <c r="J10" i="3"/>
  <c r="F11" i="3"/>
  <c r="D10" i="3"/>
  <c r="C9" i="4" s="1"/>
  <c r="E9" i="4" s="1"/>
  <c r="G18" i="3"/>
  <c r="H9" i="3"/>
  <c r="I8" i="3"/>
  <c r="E119" i="3"/>
  <c r="D118" i="3"/>
  <c r="C117" i="4" s="1"/>
  <c r="E117" i="4" s="1"/>
  <c r="K119" i="3"/>
  <c r="J118" i="3"/>
  <c r="D19" i="4"/>
  <c r="D122" i="4"/>
  <c r="F124" i="3"/>
  <c r="F125" i="3" s="1"/>
  <c r="F126" i="3" s="1"/>
  <c r="F127" i="3" s="1"/>
  <c r="F128" i="3" s="1"/>
  <c r="F129" i="3" s="1"/>
  <c r="F130" i="3" s="1"/>
  <c r="F131" i="3" s="1"/>
  <c r="F132" i="3" s="1"/>
  <c r="J167" i="3" l="1"/>
  <c r="K168" i="3"/>
  <c r="J11" i="3"/>
  <c r="L10" i="3"/>
  <c r="I118" i="3"/>
  <c r="G117" i="3"/>
  <c r="F49" i="3"/>
  <c r="D48" i="3"/>
  <c r="C47" i="4" s="1"/>
  <c r="D20" i="4"/>
  <c r="G19" i="3"/>
  <c r="F12" i="3"/>
  <c r="D11" i="3"/>
  <c r="C10" i="4" s="1"/>
  <c r="E10" i="4" s="1"/>
  <c r="E120" i="3"/>
  <c r="D119" i="3"/>
  <c r="C118" i="4" s="1"/>
  <c r="E118" i="4" s="1"/>
  <c r="D123" i="4"/>
  <c r="K120" i="3"/>
  <c r="J119" i="3"/>
  <c r="H10" i="3"/>
  <c r="I9" i="3"/>
  <c r="J168" i="3" l="1"/>
  <c r="K169" i="3"/>
  <c r="J169" i="3" s="1"/>
  <c r="D49" i="3"/>
  <c r="C48" i="4" s="1"/>
  <c r="F50" i="3"/>
  <c r="I119" i="3"/>
  <c r="G118" i="3"/>
  <c r="J12" i="3"/>
  <c r="L11" i="3"/>
  <c r="D124" i="4"/>
  <c r="G20" i="3"/>
  <c r="H11" i="3"/>
  <c r="I10" i="3"/>
  <c r="E121" i="3"/>
  <c r="D120" i="3"/>
  <c r="C119" i="4" s="1"/>
  <c r="E119" i="4" s="1"/>
  <c r="K121" i="3"/>
  <c r="J120" i="3"/>
  <c r="D12" i="3"/>
  <c r="C11" i="4" s="1"/>
  <c r="E11" i="4" s="1"/>
  <c r="F13" i="3"/>
  <c r="D21" i="4"/>
  <c r="L12" i="3" l="1"/>
  <c r="J13" i="3"/>
  <c r="I120" i="3"/>
  <c r="G119" i="3"/>
  <c r="D50" i="3"/>
  <c r="C49" i="4" s="1"/>
  <c r="F51" i="3"/>
  <c r="G21" i="3"/>
  <c r="F14" i="3"/>
  <c r="D13" i="3"/>
  <c r="C12" i="4" s="1"/>
  <c r="E12" i="4" s="1"/>
  <c r="E122" i="3"/>
  <c r="D121" i="3"/>
  <c r="C120" i="4" s="1"/>
  <c r="E120" i="4" s="1"/>
  <c r="D22" i="4"/>
  <c r="K122" i="3"/>
  <c r="J121" i="3"/>
  <c r="H12" i="3"/>
  <c r="I11" i="3"/>
  <c r="D125" i="4"/>
  <c r="I121" i="3" l="1"/>
  <c r="G120" i="3"/>
  <c r="D51" i="3"/>
  <c r="C50" i="4" s="1"/>
  <c r="F52" i="3"/>
  <c r="J14" i="3"/>
  <c r="L13" i="3"/>
  <c r="G22" i="3"/>
  <c r="H13" i="3"/>
  <c r="I12" i="3"/>
  <c r="K123" i="3"/>
  <c r="J122" i="3"/>
  <c r="E123" i="3"/>
  <c r="D122" i="3"/>
  <c r="C121" i="4" s="1"/>
  <c r="E121" i="4" s="1"/>
  <c r="D126" i="4"/>
  <c r="D23" i="4"/>
  <c r="F15" i="3"/>
  <c r="D14" i="3"/>
  <c r="C13" i="4" s="1"/>
  <c r="E13" i="4" s="1"/>
  <c r="J15" i="3" l="1"/>
  <c r="L14" i="3"/>
  <c r="F53" i="3"/>
  <c r="D52" i="3"/>
  <c r="C51" i="4" s="1"/>
  <c r="I122" i="3"/>
  <c r="G121" i="3"/>
  <c r="D24" i="4"/>
  <c r="E124" i="3"/>
  <c r="E125" i="3" s="1"/>
  <c r="E126" i="3" s="1"/>
  <c r="E127" i="3" s="1"/>
  <c r="E128" i="3" s="1"/>
  <c r="E129" i="3" s="1"/>
  <c r="E130" i="3" s="1"/>
  <c r="E131" i="3" s="1"/>
  <c r="E132" i="3" s="1"/>
  <c r="D123" i="3"/>
  <c r="H14" i="3"/>
  <c r="I13" i="3"/>
  <c r="F16" i="3"/>
  <c r="D15" i="3"/>
  <c r="C14" i="4" s="1"/>
  <c r="E14" i="4" s="1"/>
  <c r="D127" i="4"/>
  <c r="K124" i="3"/>
  <c r="K125" i="3" s="1"/>
  <c r="K126" i="3" s="1"/>
  <c r="K127" i="3" s="1"/>
  <c r="K128" i="3" s="1"/>
  <c r="K129" i="3" s="1"/>
  <c r="K130" i="3" s="1"/>
  <c r="K131" i="3" s="1"/>
  <c r="K132" i="3" s="1"/>
  <c r="K133" i="3" s="1"/>
  <c r="K134" i="3" s="1"/>
  <c r="K135" i="3" s="1"/>
  <c r="K136" i="3" s="1"/>
  <c r="K137" i="3" s="1"/>
  <c r="K138" i="3" s="1"/>
  <c r="K139" i="3" s="1"/>
  <c r="K140" i="3" s="1"/>
  <c r="J123" i="3"/>
  <c r="J124" i="3" s="1"/>
  <c r="J125" i="3" s="1"/>
  <c r="J126" i="3" s="1"/>
  <c r="J127" i="3" s="1"/>
  <c r="J128" i="3" s="1"/>
  <c r="J129" i="3" s="1"/>
  <c r="J130" i="3" s="1"/>
  <c r="J131" i="3" s="1"/>
  <c r="J132" i="3" s="1"/>
  <c r="J133" i="3" s="1"/>
  <c r="J134" i="3" s="1"/>
  <c r="J135" i="3" s="1"/>
  <c r="J136" i="3" s="1"/>
  <c r="J137" i="3" s="1"/>
  <c r="J138" i="3" s="1"/>
  <c r="J139" i="3" s="1"/>
  <c r="J140" i="3" s="1"/>
  <c r="G23" i="3"/>
  <c r="D53" i="3" l="1"/>
  <c r="C52" i="4" s="1"/>
  <c r="F54" i="3"/>
  <c r="I123" i="3"/>
  <c r="G122" i="3"/>
  <c r="J16" i="3"/>
  <c r="L15" i="3"/>
  <c r="C122" i="4"/>
  <c r="E122" i="4" s="1"/>
  <c r="D124" i="3"/>
  <c r="D128" i="4"/>
  <c r="G24" i="3"/>
  <c r="F17" i="3"/>
  <c r="D16" i="3"/>
  <c r="C15" i="4" s="1"/>
  <c r="E15" i="4" s="1"/>
  <c r="H15" i="3"/>
  <c r="I14" i="3"/>
  <c r="D25" i="4"/>
  <c r="J17" i="3" l="1"/>
  <c r="L16" i="3"/>
  <c r="G123" i="3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I124" i="3"/>
  <c r="I125" i="3" s="1"/>
  <c r="I126" i="3" s="1"/>
  <c r="I127" i="3" s="1"/>
  <c r="I128" i="3" s="1"/>
  <c r="I129" i="3" s="1"/>
  <c r="I130" i="3" s="1"/>
  <c r="I131" i="3" s="1"/>
  <c r="I132" i="3" s="1"/>
  <c r="I133" i="3" s="1"/>
  <c r="I134" i="3" s="1"/>
  <c r="I135" i="3" s="1"/>
  <c r="I136" i="3" s="1"/>
  <c r="I137" i="3" s="1"/>
  <c r="I138" i="3" s="1"/>
  <c r="I139" i="3" s="1"/>
  <c r="I140" i="3" s="1"/>
  <c r="F55" i="3"/>
  <c r="D54" i="3"/>
  <c r="C53" i="4" s="1"/>
  <c r="D26" i="4"/>
  <c r="D129" i="4"/>
  <c r="F18" i="3"/>
  <c r="D17" i="3"/>
  <c r="C16" i="4" s="1"/>
  <c r="E16" i="4" s="1"/>
  <c r="G25" i="3"/>
  <c r="C123" i="4"/>
  <c r="E123" i="4" s="1"/>
  <c r="D125" i="3"/>
  <c r="H16" i="3"/>
  <c r="I15" i="3"/>
  <c r="L17" i="3" l="1"/>
  <c r="J18" i="3"/>
  <c r="F56" i="3"/>
  <c r="D55" i="3"/>
  <c r="C54" i="4" s="1"/>
  <c r="G26" i="3"/>
  <c r="D130" i="4"/>
  <c r="C124" i="4"/>
  <c r="E124" i="4" s="1"/>
  <c r="D126" i="3"/>
  <c r="H17" i="3"/>
  <c r="I16" i="3"/>
  <c r="D18" i="3"/>
  <c r="C17" i="4" s="1"/>
  <c r="E17" i="4" s="1"/>
  <c r="F19" i="3"/>
  <c r="D27" i="4"/>
  <c r="L18" i="3" l="1"/>
  <c r="J19" i="3"/>
  <c r="F57" i="3"/>
  <c r="D56" i="3"/>
  <c r="C55" i="4" s="1"/>
  <c r="D28" i="4"/>
  <c r="H18" i="3"/>
  <c r="I17" i="3"/>
  <c r="F20" i="3"/>
  <c r="D19" i="3"/>
  <c r="C18" i="4" s="1"/>
  <c r="E18" i="4" s="1"/>
  <c r="C125" i="4"/>
  <c r="E125" i="4" s="1"/>
  <c r="D127" i="3"/>
  <c r="D131" i="4"/>
  <c r="G27" i="3"/>
  <c r="F58" i="3" l="1"/>
  <c r="D57" i="3"/>
  <c r="C56" i="4" s="1"/>
  <c r="L19" i="3"/>
  <c r="J20" i="3"/>
  <c r="D20" i="3"/>
  <c r="C19" i="4" s="1"/>
  <c r="E19" i="4" s="1"/>
  <c r="F21" i="3"/>
  <c r="H19" i="3"/>
  <c r="I18" i="3"/>
  <c r="D128" i="3"/>
  <c r="C126" i="4"/>
  <c r="E126" i="4" s="1"/>
  <c r="G28" i="3"/>
  <c r="D132" i="4"/>
  <c r="D29" i="4"/>
  <c r="F59" i="3" l="1"/>
  <c r="D58" i="3"/>
  <c r="C57" i="4" s="1"/>
  <c r="J21" i="3"/>
  <c r="L20" i="3"/>
  <c r="D30" i="4"/>
  <c r="D133" i="4"/>
  <c r="H20" i="3"/>
  <c r="I19" i="3"/>
  <c r="D21" i="3"/>
  <c r="C20" i="4" s="1"/>
  <c r="E20" i="4" s="1"/>
  <c r="F22" i="3"/>
  <c r="G29" i="3"/>
  <c r="C127" i="4"/>
  <c r="E127" i="4" s="1"/>
  <c r="D129" i="3"/>
  <c r="F60" i="3" l="1"/>
  <c r="D59" i="3"/>
  <c r="C58" i="4" s="1"/>
  <c r="J22" i="3"/>
  <c r="L21" i="3"/>
  <c r="H21" i="3"/>
  <c r="I20" i="3"/>
  <c r="D134" i="4"/>
  <c r="C128" i="4"/>
  <c r="E128" i="4" s="1"/>
  <c r="D130" i="3"/>
  <c r="G30" i="3"/>
  <c r="D22" i="3"/>
  <c r="C21" i="4" s="1"/>
  <c r="E21" i="4" s="1"/>
  <c r="F23" i="3"/>
  <c r="D31" i="4"/>
  <c r="F61" i="3" l="1"/>
  <c r="D60" i="3"/>
  <c r="C59" i="4" s="1"/>
  <c r="J23" i="3"/>
  <c r="L22" i="3"/>
  <c r="G31" i="3"/>
  <c r="H22" i="3"/>
  <c r="I21" i="3"/>
  <c r="D135" i="4"/>
  <c r="F24" i="3"/>
  <c r="D23" i="3"/>
  <c r="C22" i="4" s="1"/>
  <c r="E22" i="4" s="1"/>
  <c r="D131" i="3"/>
  <c r="C129" i="4"/>
  <c r="E129" i="4" s="1"/>
  <c r="D32" i="4"/>
  <c r="J24" i="3" l="1"/>
  <c r="L23" i="3"/>
  <c r="F62" i="3"/>
  <c r="D61" i="3"/>
  <c r="C60" i="4" s="1"/>
  <c r="H23" i="3"/>
  <c r="I22" i="3"/>
  <c r="G32" i="3"/>
  <c r="D33" i="4"/>
  <c r="F25" i="3"/>
  <c r="D24" i="3"/>
  <c r="C23" i="4" s="1"/>
  <c r="E23" i="4" s="1"/>
  <c r="C130" i="4"/>
  <c r="E130" i="4" s="1"/>
  <c r="D132" i="3"/>
  <c r="D136" i="4"/>
  <c r="L24" i="3" l="1"/>
  <c r="J25" i="3"/>
  <c r="D62" i="3"/>
  <c r="C61" i="4" s="1"/>
  <c r="F63" i="3"/>
  <c r="D137" i="4"/>
  <c r="D34" i="4"/>
  <c r="H24" i="3"/>
  <c r="I23" i="3"/>
  <c r="D133" i="3"/>
  <c r="C131" i="4"/>
  <c r="E131" i="4" s="1"/>
  <c r="G33" i="3"/>
  <c r="D25" i="3"/>
  <c r="C24" i="4" s="1"/>
  <c r="E24" i="4" s="1"/>
  <c r="F26" i="3"/>
  <c r="F64" i="3" l="1"/>
  <c r="D63" i="3"/>
  <c r="C62" i="4" s="1"/>
  <c r="L25" i="3"/>
  <c r="J26" i="3"/>
  <c r="G34" i="3"/>
  <c r="H25" i="3"/>
  <c r="I24" i="3"/>
  <c r="D138" i="4"/>
  <c r="F27" i="3"/>
  <c r="D26" i="3"/>
  <c r="C25" i="4" s="1"/>
  <c r="E25" i="4" s="1"/>
  <c r="C132" i="4"/>
  <c r="E132" i="4" s="1"/>
  <c r="D134" i="3"/>
  <c r="D35" i="4"/>
  <c r="D64" i="3" l="1"/>
  <c r="C63" i="4" s="1"/>
  <c r="F65" i="3"/>
  <c r="L26" i="3"/>
  <c r="J27" i="3"/>
  <c r="D139" i="4"/>
  <c r="G35" i="3"/>
  <c r="D135" i="3"/>
  <c r="C133" i="4"/>
  <c r="E133" i="4" s="1"/>
  <c r="D36" i="4"/>
  <c r="D27" i="3"/>
  <c r="C26" i="4" s="1"/>
  <c r="E26" i="4" s="1"/>
  <c r="F28" i="3"/>
  <c r="H26" i="3"/>
  <c r="I25" i="3"/>
  <c r="L27" i="3" l="1"/>
  <c r="J28" i="3"/>
  <c r="F66" i="3"/>
  <c r="D65" i="3"/>
  <c r="C64" i="4" s="1"/>
  <c r="D28" i="3"/>
  <c r="C27" i="4" s="1"/>
  <c r="E27" i="4" s="1"/>
  <c r="F29" i="3"/>
  <c r="G36" i="3"/>
  <c r="H27" i="3"/>
  <c r="I26" i="3"/>
  <c r="D37" i="4"/>
  <c r="C134" i="4"/>
  <c r="E134" i="4" s="1"/>
  <c r="D136" i="3"/>
  <c r="D140" i="4"/>
  <c r="D66" i="3" l="1"/>
  <c r="C65" i="4" s="1"/>
  <c r="F67" i="3"/>
  <c r="J29" i="3"/>
  <c r="L28" i="3"/>
  <c r="D141" i="4"/>
  <c r="E140" i="4"/>
  <c r="G37" i="3"/>
  <c r="H28" i="3"/>
  <c r="I27" i="3"/>
  <c r="D38" i="4"/>
  <c r="D137" i="3"/>
  <c r="C135" i="4"/>
  <c r="E135" i="4" s="1"/>
  <c r="F30" i="3"/>
  <c r="D29" i="3"/>
  <c r="C28" i="4" s="1"/>
  <c r="E28" i="4" s="1"/>
  <c r="J30" i="3" l="1"/>
  <c r="L29" i="3"/>
  <c r="D67" i="3"/>
  <c r="C66" i="4" s="1"/>
  <c r="F68" i="3"/>
  <c r="D138" i="3"/>
  <c r="C136" i="4"/>
  <c r="E136" i="4" s="1"/>
  <c r="D142" i="4"/>
  <c r="E141" i="4"/>
  <c r="G38" i="3"/>
  <c r="H29" i="3"/>
  <c r="I28" i="3"/>
  <c r="F31" i="3"/>
  <c r="D30" i="3"/>
  <c r="C29" i="4" s="1"/>
  <c r="E29" i="4" s="1"/>
  <c r="D39" i="4"/>
  <c r="L30" i="3" l="1"/>
  <c r="J31" i="3"/>
  <c r="D68" i="3"/>
  <c r="C67" i="4" s="1"/>
  <c r="F69" i="3"/>
  <c r="D40" i="4"/>
  <c r="G39" i="3"/>
  <c r="F32" i="3"/>
  <c r="D31" i="3"/>
  <c r="C30" i="4" s="1"/>
  <c r="E30" i="4" s="1"/>
  <c r="H30" i="3"/>
  <c r="I29" i="3"/>
  <c r="D143" i="4"/>
  <c r="E142" i="4"/>
  <c r="C137" i="4"/>
  <c r="E137" i="4" s="1"/>
  <c r="D139" i="3"/>
  <c r="F70" i="3" l="1"/>
  <c r="D69" i="3"/>
  <c r="C68" i="4" s="1"/>
  <c r="L31" i="3"/>
  <c r="J32" i="3"/>
  <c r="H31" i="3"/>
  <c r="I30" i="3"/>
  <c r="D140" i="3"/>
  <c r="C139" i="4" s="1"/>
  <c r="E139" i="4" s="1"/>
  <c r="C138" i="4"/>
  <c r="E138" i="4" s="1"/>
  <c r="D144" i="4"/>
  <c r="E143" i="4"/>
  <c r="F33" i="3"/>
  <c r="D32" i="3"/>
  <c r="C31" i="4" s="1"/>
  <c r="E31" i="4" s="1"/>
  <c r="G40" i="3"/>
  <c r="D41" i="4"/>
  <c r="L32" i="3" l="1"/>
  <c r="J33" i="3"/>
  <c r="F71" i="3"/>
  <c r="D70" i="3"/>
  <c r="C69" i="4" s="1"/>
  <c r="E41" i="4"/>
  <c r="D42" i="4"/>
  <c r="G41" i="3"/>
  <c r="D145" i="4"/>
  <c r="E144" i="4"/>
  <c r="H32" i="3"/>
  <c r="I31" i="3"/>
  <c r="D33" i="3"/>
  <c r="C32" i="4" s="1"/>
  <c r="E32" i="4" s="1"/>
  <c r="F34" i="3"/>
  <c r="F72" i="3" l="1"/>
  <c r="D71" i="3"/>
  <c r="C70" i="4" s="1"/>
  <c r="J34" i="3"/>
  <c r="L33" i="3"/>
  <c r="D146" i="4"/>
  <c r="E145" i="4"/>
  <c r="F35" i="3"/>
  <c r="D34" i="3"/>
  <c r="C33" i="4" s="1"/>
  <c r="E33" i="4" s="1"/>
  <c r="G42" i="3"/>
  <c r="G43" i="3" s="1"/>
  <c r="G44" i="3" s="1"/>
  <c r="D43" i="4"/>
  <c r="E42" i="4"/>
  <c r="H33" i="3"/>
  <c r="I32" i="3"/>
  <c r="D72" i="3" l="1"/>
  <c r="C71" i="4" s="1"/>
  <c r="F73" i="3"/>
  <c r="J35" i="3"/>
  <c r="L34" i="3"/>
  <c r="G45" i="3"/>
  <c r="I44" i="3"/>
  <c r="D44" i="4"/>
  <c r="E43" i="4"/>
  <c r="F36" i="3"/>
  <c r="D35" i="3"/>
  <c r="C34" i="4" s="1"/>
  <c r="E34" i="4" s="1"/>
  <c r="H34" i="3"/>
  <c r="I33" i="3"/>
  <c r="D147" i="4"/>
  <c r="E146" i="4"/>
  <c r="J36" i="3" l="1"/>
  <c r="L35" i="3"/>
  <c r="D73" i="3"/>
  <c r="C72" i="4" s="1"/>
  <c r="F74" i="3"/>
  <c r="D45" i="4"/>
  <c r="E44" i="4"/>
  <c r="E147" i="4"/>
  <c r="D148" i="4"/>
  <c r="H35" i="3"/>
  <c r="I34" i="3"/>
  <c r="D36" i="3"/>
  <c r="C35" i="4" s="1"/>
  <c r="E35" i="4" s="1"/>
  <c r="F37" i="3"/>
  <c r="G46" i="3"/>
  <c r="I45" i="3"/>
  <c r="J37" i="3" l="1"/>
  <c r="L36" i="3"/>
  <c r="F75" i="3"/>
  <c r="D74" i="3"/>
  <c r="C73" i="4" s="1"/>
  <c r="H36" i="3"/>
  <c r="I35" i="3"/>
  <c r="E148" i="4"/>
  <c r="D149" i="4"/>
  <c r="D46" i="4"/>
  <c r="E45" i="4"/>
  <c r="G47" i="3"/>
  <c r="I46" i="3"/>
  <c r="F38" i="3"/>
  <c r="D37" i="3"/>
  <c r="C36" i="4" s="1"/>
  <c r="E36" i="4" s="1"/>
  <c r="J38" i="3" l="1"/>
  <c r="L37" i="3"/>
  <c r="F76" i="3"/>
  <c r="D75" i="3"/>
  <c r="C74" i="4" s="1"/>
  <c r="F39" i="3"/>
  <c r="D38" i="3"/>
  <c r="C37" i="4" s="1"/>
  <c r="E37" i="4" s="1"/>
  <c r="D47" i="4"/>
  <c r="E46" i="4"/>
  <c r="G48" i="3"/>
  <c r="I47" i="3"/>
  <c r="H37" i="3"/>
  <c r="I36" i="3"/>
  <c r="D150" i="4"/>
  <c r="E149" i="4"/>
  <c r="L38" i="3" l="1"/>
  <c r="J39" i="3"/>
  <c r="F77" i="3"/>
  <c r="D76" i="3"/>
  <c r="C75" i="4" s="1"/>
  <c r="H38" i="3"/>
  <c r="I37" i="3"/>
  <c r="G49" i="3"/>
  <c r="I48" i="3"/>
  <c r="D151" i="4"/>
  <c r="E150" i="4"/>
  <c r="D48" i="4"/>
  <c r="E47" i="4"/>
  <c r="D39" i="3"/>
  <c r="C38" i="4" s="1"/>
  <c r="E38" i="4" s="1"/>
  <c r="F40" i="3"/>
  <c r="F78" i="3" l="1"/>
  <c r="D77" i="3"/>
  <c r="C76" i="4" s="1"/>
  <c r="J40" i="3"/>
  <c r="L39" i="3"/>
  <c r="D152" i="4"/>
  <c r="E151" i="4"/>
  <c r="H39" i="3"/>
  <c r="I38" i="3"/>
  <c r="I49" i="3"/>
  <c r="G50" i="3"/>
  <c r="D49" i="4"/>
  <c r="E48" i="4"/>
  <c r="F41" i="3"/>
  <c r="D41" i="3" s="1"/>
  <c r="C40" i="4" s="1"/>
  <c r="E40" i="4" s="1"/>
  <c r="D40" i="3"/>
  <c r="C39" i="4" s="1"/>
  <c r="E39" i="4" s="1"/>
  <c r="F79" i="3" l="1"/>
  <c r="D78" i="3"/>
  <c r="C77" i="4" s="1"/>
  <c r="J41" i="3"/>
  <c r="L40" i="3"/>
  <c r="D50" i="4"/>
  <c r="E49" i="4"/>
  <c r="H40" i="3"/>
  <c r="I39" i="3"/>
  <c r="D153" i="4"/>
  <c r="E152" i="4"/>
  <c r="I50" i="3"/>
  <c r="G51" i="3"/>
  <c r="J42" i="3" l="1"/>
  <c r="L41" i="3"/>
  <c r="D79" i="3"/>
  <c r="C78" i="4" s="1"/>
  <c r="F80" i="3"/>
  <c r="G52" i="3"/>
  <c r="I51" i="3"/>
  <c r="H41" i="3"/>
  <c r="I41" i="3" s="1"/>
  <c r="I40" i="3"/>
  <c r="D51" i="4"/>
  <c r="E50" i="4"/>
  <c r="E153" i="4"/>
  <c r="D154" i="4"/>
  <c r="L42" i="3" l="1"/>
  <c r="J43" i="3"/>
  <c r="F81" i="3"/>
  <c r="D80" i="3"/>
  <c r="C79" i="4" s="1"/>
  <c r="D155" i="4"/>
  <c r="E154" i="4"/>
  <c r="D52" i="4"/>
  <c r="E51" i="4"/>
  <c r="G53" i="3"/>
  <c r="I52" i="3"/>
  <c r="D81" i="3" l="1"/>
  <c r="C80" i="4" s="1"/>
  <c r="F82" i="3"/>
  <c r="D82" i="3" s="1"/>
  <c r="C81" i="4" s="1"/>
  <c r="J44" i="3"/>
  <c r="L43" i="3"/>
  <c r="G54" i="3"/>
  <c r="I53" i="3"/>
  <c r="D53" i="4"/>
  <c r="E52" i="4"/>
  <c r="D156" i="4"/>
  <c r="E155" i="4"/>
  <c r="J45" i="3" l="1"/>
  <c r="L44" i="3"/>
  <c r="D157" i="4"/>
  <c r="E156" i="4"/>
  <c r="I54" i="3"/>
  <c r="G55" i="3"/>
  <c r="D54" i="4"/>
  <c r="E53" i="4"/>
  <c r="L45" i="3" l="1"/>
  <c r="J46" i="3"/>
  <c r="D55" i="4"/>
  <c r="E54" i="4"/>
  <c r="I55" i="3"/>
  <c r="G56" i="3"/>
  <c r="E157" i="4"/>
  <c r="D158" i="4"/>
  <c r="J47" i="3" l="1"/>
  <c r="L46" i="3"/>
  <c r="G57" i="3"/>
  <c r="I56" i="3"/>
  <c r="D159" i="4"/>
  <c r="E158" i="4"/>
  <c r="D56" i="4"/>
  <c r="E55" i="4"/>
  <c r="L47" i="3" l="1"/>
  <c r="J48" i="3"/>
  <c r="D57" i="4"/>
  <c r="E56" i="4"/>
  <c r="D160" i="4"/>
  <c r="E159" i="4"/>
  <c r="G58" i="3"/>
  <c r="I57" i="3"/>
  <c r="J49" i="3" l="1"/>
  <c r="L48" i="3"/>
  <c r="I58" i="3"/>
  <c r="G59" i="3"/>
  <c r="D161" i="4"/>
  <c r="E161" i="4" s="1"/>
  <c r="E160" i="4"/>
  <c r="D58" i="4"/>
  <c r="E57" i="4"/>
  <c r="L49" i="3" l="1"/>
  <c r="J50" i="3"/>
  <c r="I59" i="3"/>
  <c r="G60" i="3"/>
  <c r="D59" i="4"/>
  <c r="E58" i="4"/>
  <c r="L50" i="3" l="1"/>
  <c r="J51" i="3"/>
  <c r="G61" i="3"/>
  <c r="I60" i="3"/>
  <c r="D60" i="4"/>
  <c r="E59" i="4"/>
  <c r="J52" i="3" l="1"/>
  <c r="L51" i="3"/>
  <c r="G62" i="3"/>
  <c r="I61" i="3"/>
  <c r="D61" i="4"/>
  <c r="E60" i="4"/>
  <c r="J53" i="3" l="1"/>
  <c r="L52" i="3"/>
  <c r="G63" i="3"/>
  <c r="I62" i="3"/>
  <c r="D62" i="4"/>
  <c r="E61" i="4"/>
  <c r="L53" i="3" l="1"/>
  <c r="J54" i="3"/>
  <c r="I63" i="3"/>
  <c r="G64" i="3"/>
  <c r="D63" i="4"/>
  <c r="E62" i="4"/>
  <c r="J55" i="3" l="1"/>
  <c r="L54" i="3"/>
  <c r="I64" i="3"/>
  <c r="I65" i="3" s="1"/>
  <c r="G65" i="3"/>
  <c r="G66" i="3" s="1"/>
  <c r="D64" i="4"/>
  <c r="E63" i="4"/>
  <c r="J56" i="3" l="1"/>
  <c r="L55" i="3"/>
  <c r="G67" i="3"/>
  <c r="I66" i="3"/>
  <c r="D65" i="4"/>
  <c r="E64" i="4"/>
  <c r="J57" i="3" l="1"/>
  <c r="L56" i="3"/>
  <c r="D66" i="4"/>
  <c r="E65" i="4"/>
  <c r="G68" i="3"/>
  <c r="I67" i="3"/>
  <c r="L57" i="3" l="1"/>
  <c r="J58" i="3"/>
  <c r="I68" i="3"/>
  <c r="G69" i="3"/>
  <c r="D67" i="4"/>
  <c r="E66" i="4"/>
  <c r="L58" i="3" l="1"/>
  <c r="J59" i="3"/>
  <c r="G70" i="3"/>
  <c r="I69" i="3"/>
  <c r="D68" i="4"/>
  <c r="E67" i="4"/>
  <c r="J60" i="3" l="1"/>
  <c r="L59" i="3"/>
  <c r="D69" i="4"/>
  <c r="E68" i="4"/>
  <c r="G71" i="3"/>
  <c r="I70" i="3"/>
  <c r="J61" i="3" l="1"/>
  <c r="L60" i="3"/>
  <c r="G72" i="3"/>
  <c r="I71" i="3"/>
  <c r="D70" i="4"/>
  <c r="E69" i="4"/>
  <c r="L61" i="3" l="1"/>
  <c r="J62" i="3"/>
  <c r="I72" i="3"/>
  <c r="G73" i="3"/>
  <c r="D71" i="4"/>
  <c r="E70" i="4"/>
  <c r="J63" i="3" l="1"/>
  <c r="L62" i="3"/>
  <c r="I73" i="3"/>
  <c r="G74" i="3"/>
  <c r="D72" i="4"/>
  <c r="E71" i="4"/>
  <c r="L63" i="3" l="1"/>
  <c r="J64" i="3"/>
  <c r="D73" i="4"/>
  <c r="E72" i="4"/>
  <c r="G75" i="3"/>
  <c r="I74" i="3"/>
  <c r="J65" i="3" l="1"/>
  <c r="J66" i="3" s="1"/>
  <c r="L64" i="3"/>
  <c r="L65" i="3" s="1"/>
  <c r="G76" i="3"/>
  <c r="I75" i="3"/>
  <c r="D74" i="4"/>
  <c r="E73" i="4"/>
  <c r="L66" i="3" l="1"/>
  <c r="J67" i="3"/>
  <c r="D75" i="4"/>
  <c r="E74" i="4"/>
  <c r="I76" i="3"/>
  <c r="G77" i="3"/>
  <c r="L67" i="3" l="1"/>
  <c r="J68" i="3"/>
  <c r="D76" i="4"/>
  <c r="E75" i="4"/>
  <c r="I77" i="3"/>
  <c r="G78" i="3"/>
  <c r="L68" i="3" l="1"/>
  <c r="J69" i="3"/>
  <c r="D77" i="4"/>
  <c r="E76" i="4"/>
  <c r="I78" i="3"/>
  <c r="G79" i="3"/>
  <c r="J70" i="3" l="1"/>
  <c r="L69" i="3"/>
  <c r="I79" i="3"/>
  <c r="G80" i="3"/>
  <c r="D78" i="4"/>
  <c r="E77" i="4"/>
  <c r="J71" i="3" l="1"/>
  <c r="L70" i="3"/>
  <c r="G81" i="3"/>
  <c r="I80" i="3"/>
  <c r="D79" i="4"/>
  <c r="E78" i="4"/>
  <c r="L71" i="3" l="1"/>
  <c r="J72" i="3"/>
  <c r="D80" i="4"/>
  <c r="E79" i="4"/>
  <c r="I81" i="3"/>
  <c r="G82" i="3"/>
  <c r="I82" i="3" s="1"/>
  <c r="J73" i="3" l="1"/>
  <c r="L72" i="3"/>
  <c r="D81" i="4"/>
  <c r="E81" i="4" s="1"/>
  <c r="E80" i="4"/>
  <c r="J74" i="3" l="1"/>
  <c r="L73" i="3"/>
  <c r="J75" i="3" l="1"/>
  <c r="L74" i="3"/>
  <c r="L75" i="3" l="1"/>
  <c r="J76" i="3"/>
  <c r="L76" i="3" l="1"/>
  <c r="J77" i="3"/>
  <c r="J78" i="3" l="1"/>
  <c r="L77" i="3"/>
  <c r="J79" i="3" l="1"/>
  <c r="L78" i="3"/>
  <c r="J80" i="3" l="1"/>
  <c r="L79" i="3"/>
  <c r="J81" i="3" l="1"/>
  <c r="L80" i="3"/>
  <c r="J82" i="3" l="1"/>
  <c r="L82" i="3" s="1"/>
  <c r="L81" i="3"/>
</calcChain>
</file>

<file path=xl/sharedStrings.xml><?xml version="1.0" encoding="utf-8"?>
<sst xmlns="http://schemas.openxmlformats.org/spreadsheetml/2006/main" count="875" uniqueCount="54">
  <si>
    <t>Количество умерших от СПИД</t>
  </si>
  <si>
    <t>Год</t>
  </si>
  <si>
    <t>Месяц</t>
  </si>
  <si>
    <t>Дети</t>
  </si>
  <si>
    <t>Всего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</si>
  <si>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</si>
  <si>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</si>
  <si>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</si>
  <si>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</si>
  <si>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</si>
  <si>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</si>
  <si>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</si>
  <si>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</si>
  <si>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</si>
  <si>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</si>
  <si>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</si>
  <si>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</si>
  <si>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Взрослые</t>
  </si>
  <si>
    <t>Количество новых случаев среди взрослых</t>
  </si>
  <si>
    <t>Из них ПИН</t>
  </si>
  <si>
    <t>%</t>
  </si>
  <si>
    <t>Количество официально зарегистрированных случаев ВИЧ-инфекции</t>
  </si>
  <si>
    <t>Количество случаев заболевания СПИД</t>
  </si>
  <si>
    <t>Общее количество случаев среди взрослых</t>
  </si>
  <si>
    <t>Total</t>
  </si>
  <si>
    <t>Кол-во случаев ВИЧ-инфекции по данным сероэпидемиологи-ческого мониторинга (*ежеквартальное обновление)</t>
  </si>
  <si>
    <t>Без урахування даних Донецької області з січня 2015 року, АР Крим та м.Севастополь - з квітня 2014</t>
  </si>
  <si>
    <t>2019*</t>
  </si>
  <si>
    <t xml:space="preserve">January </t>
  </si>
  <si>
    <t>February</t>
  </si>
  <si>
    <t xml:space="preserve">April </t>
  </si>
  <si>
    <t xml:space="preserve">May </t>
  </si>
  <si>
    <t>March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</si>
  <si>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</si>
  <si>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</si>
  <si>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</si>
  <si>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</si>
  <si>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</si>
  <si>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</si>
  <si>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December </t>
  </si>
  <si>
    <t>Year</t>
  </si>
  <si>
    <t>Month</t>
  </si>
  <si>
    <t>Adults</t>
  </si>
  <si>
    <t>Children</t>
  </si>
  <si>
    <t>The number of officially registered new cases of HIV infection*</t>
  </si>
  <si>
    <t>The number of people who died from the AIDS*</t>
  </si>
  <si>
    <t>The number of new cases of AIDS*</t>
  </si>
  <si>
    <t>* excluding 1) the number of children with a diagnosis of HIV infection in the confirmation stage; 2)
data of the Republic of Crimea since 2014 and part of the territory of the anti-terrorist operation since 2015</t>
  </si>
  <si>
    <t>November</t>
  </si>
  <si>
    <t>December</t>
  </si>
  <si>
    <t>July</t>
  </si>
  <si>
    <t>August</t>
  </si>
  <si>
    <t>September</t>
  </si>
  <si>
    <t>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</si>
</sst>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  <charset val="204"/>
    </font>
    <font>
      <b/>
      <sz val="1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EBC1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2" borderId="3" xfId="0" applyFill="1" applyBorder="1"/>
    <xf numFmtId="3" fontId="0" fillId="0" borderId="0" xfId="0" applyNumberForma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wrapText="1"/>
    </xf>
    <xf numFmtId="0" fontId="3" fillId="0" borderId="0" xfId="0" applyFont="1" applyAlignment="1">
      <alignment horizontal="right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0" borderId="9" xfId="0" applyFont="1" applyBorder="1"/>
    <xf numFmtId="0" fontId="2" fillId="3" borderId="9" xfId="0" applyFont="1" applyFill="1" applyBorder="1"/>
    <xf numFmtId="3" fontId="2" fillId="0" borderId="9" xfId="0" applyNumberFormat="1" applyFont="1" applyBorder="1"/>
    <xf numFmtId="0" fontId="0" fillId="0" borderId="9" xfId="0" applyBorder="1"/>
    <xf numFmtId="0" fontId="2" fillId="0" borderId="11" xfId="0" applyFont="1" applyBorder="1"/>
    <xf numFmtId="0" fontId="2" fillId="0" borderId="12" xfId="0" applyFont="1" applyBorder="1"/>
    <xf numFmtId="0" fontId="0" fillId="0" borderId="14" xfId="0" applyBorder="1"/>
    <xf numFmtId="0" fontId="2" fillId="3" borderId="10" xfId="0" applyFont="1" applyFill="1" applyBorder="1"/>
    <xf numFmtId="0" fontId="2" fillId="0" borderId="15" xfId="0" applyFont="1" applyBorder="1"/>
    <xf numFmtId="0" fontId="2" fillId="3" borderId="16" xfId="0" applyFont="1" applyFill="1" applyBorder="1"/>
    <xf numFmtId="0" fontId="2" fillId="0" borderId="13" xfId="0" applyFont="1" applyBorder="1"/>
    <xf numFmtId="0" fontId="2" fillId="3" borderId="17" xfId="0" applyFont="1" applyFill="1" applyBorder="1"/>
    <xf numFmtId="0" fontId="0" fillId="0" borderId="13" xfId="0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2" fillId="3" borderId="20" xfId="0" applyFont="1" applyFill="1" applyBorder="1"/>
    <xf numFmtId="0" fontId="2" fillId="0" borderId="22" xfId="0" applyFont="1" applyBorder="1"/>
    <xf numFmtId="0" fontId="2" fillId="3" borderId="23" xfId="0" applyFont="1" applyFill="1" applyBorder="1"/>
    <xf numFmtId="0" fontId="2" fillId="0" borderId="24" xfId="0" applyFont="1" applyBorder="1"/>
    <xf numFmtId="0" fontId="0" fillId="0" borderId="24" xfId="0" applyBorder="1"/>
    <xf numFmtId="0" fontId="2" fillId="0" borderId="18" xfId="0" applyFont="1" applyBorder="1"/>
    <xf numFmtId="0" fontId="2" fillId="0" borderId="14" xfId="0" applyFont="1" applyBorder="1"/>
    <xf numFmtId="0" fontId="2" fillId="3" borderId="12" xfId="0" applyFont="1" applyFill="1" applyBorder="1"/>
    <xf numFmtId="0" fontId="0" fillId="0" borderId="12" xfId="0" applyBorder="1"/>
    <xf numFmtId="0" fontId="2" fillId="3" borderId="14" xfId="0" applyFont="1" applyFill="1" applyBorder="1"/>
    <xf numFmtId="0" fontId="0" fillId="0" borderId="15" xfId="0" applyBorder="1"/>
    <xf numFmtId="10" fontId="0" fillId="3" borderId="9" xfId="1" applyNumberFormat="1" applyFont="1" applyFill="1" applyBorder="1"/>
    <xf numFmtId="10" fontId="0" fillId="3" borderId="16" xfId="1" applyNumberFormat="1" applyFont="1" applyFill="1" applyBorder="1"/>
    <xf numFmtId="10" fontId="0" fillId="3" borderId="17" xfId="1" applyNumberFormat="1" applyFont="1" applyFill="1" applyBorder="1"/>
    <xf numFmtId="10" fontId="0" fillId="3" borderId="25" xfId="1" applyNumberFormat="1" applyFont="1" applyFill="1" applyBorder="1"/>
    <xf numFmtId="0" fontId="0" fillId="0" borderId="19" xfId="0" applyBorder="1"/>
    <xf numFmtId="10" fontId="0" fillId="3" borderId="19" xfId="1" applyNumberFormat="1" applyFont="1" applyFill="1" applyBorder="1"/>
    <xf numFmtId="0" fontId="0" fillId="0" borderId="10" xfId="0" applyBorder="1"/>
    <xf numFmtId="0" fontId="0" fillId="0" borderId="20" xfId="0" applyBorder="1"/>
    <xf numFmtId="0" fontId="0" fillId="0" borderId="26" xfId="0" applyBorder="1"/>
    <xf numFmtId="0" fontId="0" fillId="0" borderId="27" xfId="0" applyBorder="1"/>
    <xf numFmtId="0" fontId="0" fillId="3" borderId="11" xfId="0" applyFill="1" applyBorder="1"/>
    <xf numFmtId="0" fontId="0" fillId="3" borderId="21" xfId="0" applyFill="1" applyBorder="1"/>
    <xf numFmtId="0" fontId="0" fillId="3" borderId="28" xfId="0" applyFill="1" applyBorder="1"/>
    <xf numFmtId="0" fontId="0" fillId="3" borderId="29" xfId="0" applyFill="1" applyBorder="1"/>
    <xf numFmtId="0" fontId="0" fillId="0" borderId="30" xfId="0" applyBorder="1"/>
    <xf numFmtId="0" fontId="0" fillId="0" borderId="31" xfId="0" applyBorder="1"/>
    <xf numFmtId="0" fontId="0" fillId="0" borderId="6" xfId="0" applyBorder="1"/>
    <xf numFmtId="0" fontId="0" fillId="0" borderId="32" xfId="0" applyBorder="1"/>
    <xf numFmtId="0" fontId="0" fillId="2" borderId="33" xfId="0" applyFill="1" applyBorder="1" applyAlignment="1">
      <alignment wrapText="1"/>
    </xf>
    <xf numFmtId="0" fontId="0" fillId="2" borderId="34" xfId="0" applyFill="1" applyBorder="1" applyAlignment="1">
      <alignment wrapText="1"/>
    </xf>
    <xf numFmtId="0" fontId="0" fillId="2" borderId="5" xfId="0" applyFill="1" applyBorder="1"/>
    <xf numFmtId="3" fontId="2" fillId="3" borderId="9" xfId="0" applyNumberFormat="1" applyFont="1" applyFill="1" applyBorder="1"/>
    <xf numFmtId="0" fontId="0" fillId="2" borderId="4" xfId="0" applyFill="1" applyBorder="1"/>
    <xf numFmtId="3" fontId="0" fillId="3" borderId="9" xfId="0" applyNumberFormat="1" applyFill="1" applyBorder="1"/>
    <xf numFmtId="3" fontId="2" fillId="0" borderId="19" xfId="0" applyNumberFormat="1" applyFont="1" applyBorder="1"/>
    <xf numFmtId="3" fontId="2" fillId="3" borderId="19" xfId="0" applyNumberFormat="1" applyFont="1" applyFill="1" applyBorder="1"/>
    <xf numFmtId="3" fontId="2" fillId="0" borderId="12" xfId="0" applyNumberFormat="1" applyFont="1" applyBorder="1"/>
    <xf numFmtId="3" fontId="2" fillId="3" borderId="12" xfId="0" applyNumberFormat="1" applyFont="1" applyFill="1" applyBorder="1"/>
    <xf numFmtId="3" fontId="2" fillId="3" borderId="16" xfId="0" applyNumberFormat="1" applyFont="1" applyFill="1" applyBorder="1"/>
    <xf numFmtId="3" fontId="2" fillId="3" borderId="17" xfId="0" applyNumberFormat="1" applyFont="1" applyFill="1" applyBorder="1"/>
    <xf numFmtId="3" fontId="2" fillId="0" borderId="14" xfId="0" applyNumberFormat="1" applyFont="1" applyBorder="1"/>
    <xf numFmtId="3" fontId="2" fillId="3" borderId="14" xfId="0" applyNumberFormat="1" applyFont="1" applyFill="1" applyBorder="1"/>
    <xf numFmtId="3" fontId="2" fillId="3" borderId="25" xfId="0" applyNumberFormat="1" applyFont="1" applyFill="1" applyBorder="1"/>
    <xf numFmtId="3" fontId="0" fillId="3" borderId="19" xfId="0" applyNumberFormat="1" applyFill="1" applyBorder="1"/>
    <xf numFmtId="3" fontId="0" fillId="3" borderId="12" xfId="0" applyNumberFormat="1" applyFill="1" applyBorder="1"/>
    <xf numFmtId="3" fontId="0" fillId="3" borderId="14" xfId="0" applyNumberFormat="1" applyFill="1" applyBorder="1"/>
    <xf numFmtId="0" fontId="0" fillId="0" borderId="11" xfId="0" applyBorder="1"/>
    <xf numFmtId="0" fontId="2" fillId="4" borderId="17" xfId="0" applyFont="1" applyFill="1" applyBorder="1"/>
    <xf numFmtId="0" fontId="0" fillId="4" borderId="11" xfId="0" applyFill="1" applyBorder="1"/>
    <xf numFmtId="10" fontId="0" fillId="4" borderId="17" xfId="1" applyNumberFormat="1" applyFont="1" applyFill="1" applyBorder="1"/>
    <xf numFmtId="3" fontId="2" fillId="4" borderId="9" xfId="0" applyNumberFormat="1" applyFont="1" applyFill="1" applyBorder="1"/>
    <xf numFmtId="0" fontId="2" fillId="4" borderId="9" xfId="0" applyFont="1" applyFill="1" applyBorder="1"/>
    <xf numFmtId="3" fontId="2" fillId="4" borderId="17" xfId="0" applyNumberFormat="1" applyFont="1" applyFill="1" applyBorder="1"/>
    <xf numFmtId="3" fontId="0" fillId="4" borderId="9" xfId="0" applyNumberFormat="1" applyFill="1" applyBorder="1"/>
    <xf numFmtId="0" fontId="2" fillId="0" borderId="35" xfId="0" applyFont="1" applyBorder="1"/>
    <xf numFmtId="0" fontId="2" fillId="3" borderId="36" xfId="0" applyFont="1" applyFill="1" applyBorder="1"/>
    <xf numFmtId="0" fontId="2" fillId="0" borderId="29" xfId="0" applyFont="1" applyBorder="1"/>
    <xf numFmtId="0" fontId="2" fillId="3" borderId="37" xfId="0" applyFont="1" applyFill="1" applyBorder="1"/>
    <xf numFmtId="0" fontId="0" fillId="0" borderId="29" xfId="0" applyBorder="1"/>
    <xf numFmtId="0" fontId="0" fillId="0" borderId="35" xfId="0" applyBorder="1"/>
    <xf numFmtId="0" fontId="0" fillId="0" borderId="38" xfId="0" applyBorder="1"/>
    <xf numFmtId="10" fontId="0" fillId="3" borderId="23" xfId="1" applyNumberFormat="1" applyFont="1" applyFill="1" applyBorder="1"/>
    <xf numFmtId="0" fontId="0" fillId="0" borderId="37" xfId="0" applyBorder="1"/>
    <xf numFmtId="10" fontId="0" fillId="3" borderId="24" xfId="1" applyNumberFormat="1" applyFont="1" applyFill="1" applyBorder="1"/>
    <xf numFmtId="0" fontId="0" fillId="0" borderId="4" xfId="0" applyBorder="1"/>
    <xf numFmtId="0" fontId="0" fillId="3" borderId="39" xfId="0" applyFill="1" applyBorder="1"/>
    <xf numFmtId="0" fontId="0" fillId="0" borderId="40" xfId="0" applyBorder="1"/>
    <xf numFmtId="10" fontId="0" fillId="3" borderId="41" xfId="1" applyNumberFormat="1" applyFont="1" applyFill="1" applyBorder="1"/>
    <xf numFmtId="0" fontId="0" fillId="5" borderId="42" xfId="0" applyFill="1" applyBorder="1"/>
    <xf numFmtId="0" fontId="0" fillId="5" borderId="43" xfId="0" applyFill="1" applyBorder="1"/>
    <xf numFmtId="0" fontId="0" fillId="5" borderId="44" xfId="0" applyFill="1" applyBorder="1"/>
    <xf numFmtId="0" fontId="0" fillId="5" borderId="25" xfId="0" applyFill="1" applyBorder="1"/>
    <xf numFmtId="10" fontId="0" fillId="5" borderId="25" xfId="1" applyNumberFormat="1" applyFont="1" applyFill="1" applyBorder="1"/>
    <xf numFmtId="0" fontId="0" fillId="5" borderId="45" xfId="0" applyFill="1" applyBorder="1"/>
    <xf numFmtId="10" fontId="0" fillId="5" borderId="14" xfId="1" applyNumberFormat="1" applyFont="1" applyFill="1" applyBorder="1"/>
    <xf numFmtId="0" fontId="2" fillId="3" borderId="19" xfId="0" applyFont="1" applyFill="1" applyBorder="1"/>
    <xf numFmtId="0" fontId="0" fillId="0" borderId="5" xfId="0" applyBorder="1"/>
    <xf numFmtId="0" fontId="0" fillId="0" borderId="46" xfId="0" applyBorder="1"/>
    <xf numFmtId="0" fontId="0" fillId="5" borderId="47" xfId="0" applyFill="1" applyBorder="1"/>
    <xf numFmtId="0" fontId="2" fillId="0" borderId="44" xfId="0" applyFont="1" applyBorder="1"/>
    <xf numFmtId="0" fontId="2" fillId="0" borderId="30" xfId="0" applyFont="1" applyBorder="1"/>
    <xf numFmtId="0" fontId="2" fillId="0" borderId="43" xfId="0" applyFont="1" applyBorder="1"/>
    <xf numFmtId="0" fontId="0" fillId="0" borderId="22" xfId="0" applyBorder="1"/>
    <xf numFmtId="0" fontId="0" fillId="0" borderId="21" xfId="0" applyBorder="1"/>
    <xf numFmtId="0" fontId="0" fillId="0" borderId="48" xfId="0" applyBorder="1"/>
    <xf numFmtId="0" fontId="0" fillId="5" borderId="49" xfId="0" applyFill="1" applyBorder="1"/>
    <xf numFmtId="3" fontId="2" fillId="3" borderId="23" xfId="0" applyNumberFormat="1" applyFont="1" applyFill="1" applyBorder="1"/>
    <xf numFmtId="3" fontId="2" fillId="0" borderId="10" xfId="0" applyNumberFormat="1" applyFont="1" applyBorder="1"/>
    <xf numFmtId="3" fontId="2" fillId="0" borderId="45" xfId="0" applyNumberFormat="1" applyFont="1" applyBorder="1"/>
    <xf numFmtId="3" fontId="2" fillId="3" borderId="13" xfId="0" applyNumberFormat="1" applyFont="1" applyFill="1" applyBorder="1"/>
    <xf numFmtId="3" fontId="2" fillId="3" borderId="18" xfId="0" applyNumberFormat="1" applyFont="1" applyFill="1" applyBorder="1"/>
    <xf numFmtId="3" fontId="2" fillId="4" borderId="14" xfId="0" applyNumberFormat="1" applyFont="1" applyFill="1" applyBorder="1"/>
    <xf numFmtId="0" fontId="2" fillId="0" borderId="6" xfId="0" applyFont="1" applyBorder="1"/>
    <xf numFmtId="0" fontId="2" fillId="0" borderId="28" xfId="0" applyFont="1" applyBorder="1"/>
    <xf numFmtId="3" fontId="2" fillId="0" borderId="50" xfId="0" applyNumberFormat="1" applyFont="1" applyBorder="1"/>
    <xf numFmtId="3" fontId="2" fillId="3" borderId="15" xfId="0" applyNumberFormat="1" applyFont="1" applyFill="1" applyBorder="1"/>
    <xf numFmtId="0" fontId="0" fillId="6" borderId="0" xfId="0" applyFill="1"/>
    <xf numFmtId="0" fontId="0" fillId="5" borderId="32" xfId="0" applyFill="1" applyBorder="1"/>
    <xf numFmtId="0" fontId="0" fillId="0" borderId="43" xfId="0" applyBorder="1"/>
    <xf numFmtId="0" fontId="0" fillId="6" borderId="30" xfId="0" applyFill="1" applyBorder="1"/>
    <xf numFmtId="0" fontId="0" fillId="7" borderId="0" xfId="0" applyFill="1"/>
    <xf numFmtId="0" fontId="2" fillId="6" borderId="6" xfId="0" applyFont="1" applyFill="1" applyBorder="1"/>
    <xf numFmtId="3" fontId="2" fillId="6" borderId="18" xfId="0" applyNumberFormat="1" applyFont="1" applyFill="1" applyBorder="1"/>
    <xf numFmtId="3" fontId="2" fillId="6" borderId="14" xfId="0" applyNumberFormat="1" applyFont="1" applyFill="1" applyBorder="1"/>
    <xf numFmtId="0" fontId="2" fillId="6" borderId="12" xfId="0" applyFont="1" applyFill="1" applyBorder="1"/>
    <xf numFmtId="3" fontId="2" fillId="6" borderId="25" xfId="0" applyNumberFormat="1" applyFont="1" applyFill="1" applyBorder="1"/>
    <xf numFmtId="0" fontId="0" fillId="6" borderId="32" xfId="0" applyFill="1" applyBorder="1"/>
    <xf numFmtId="0" fontId="0" fillId="6" borderId="31" xfId="0" applyFill="1" applyBorder="1"/>
    <xf numFmtId="0" fontId="0" fillId="6" borderId="21" xfId="0" applyFill="1" applyBorder="1"/>
    <xf numFmtId="0" fontId="0" fillId="6" borderId="19" xfId="0" applyFill="1" applyBorder="1"/>
    <xf numFmtId="10" fontId="0" fillId="6" borderId="23" xfId="1" applyNumberFormat="1" applyFont="1" applyFill="1" applyBorder="1"/>
    <xf numFmtId="0" fontId="0" fillId="6" borderId="18" xfId="0" applyFill="1" applyBorder="1"/>
    <xf numFmtId="3" fontId="0" fillId="6" borderId="14" xfId="0" applyNumberFormat="1" applyFill="1" applyBorder="1"/>
    <xf numFmtId="10" fontId="0" fillId="6" borderId="25" xfId="1" applyNumberFormat="1" applyFont="1" applyFill="1" applyBorder="1"/>
    <xf numFmtId="0" fontId="2" fillId="6" borderId="44" xfId="0" applyFont="1" applyFill="1" applyBorder="1"/>
    <xf numFmtId="3" fontId="2" fillId="6" borderId="45" xfId="0" applyNumberFormat="1" applyFont="1" applyFill="1" applyBorder="1"/>
    <xf numFmtId="10" fontId="0" fillId="5" borderId="25" xfId="0" applyNumberFormat="1" applyFill="1" applyBorder="1"/>
    <xf numFmtId="10" fontId="1" fillId="8" borderId="16" xfId="1" applyNumberFormat="1" applyFont="1" applyFill="1" applyBorder="1"/>
    <xf numFmtId="10" fontId="1" fillId="8" borderId="17" xfId="1" applyNumberFormat="1" applyFont="1" applyFill="1" applyBorder="1"/>
    <xf numFmtId="0" fontId="2" fillId="8" borderId="6" xfId="0" applyFont="1" applyFill="1" applyBorder="1"/>
    <xf numFmtId="3" fontId="2" fillId="8" borderId="25" xfId="0" applyNumberFormat="1" applyFont="1" applyFill="1" applyBorder="1"/>
    <xf numFmtId="3" fontId="2" fillId="8" borderId="14" xfId="0" applyNumberFormat="1" applyFont="1" applyFill="1" applyBorder="1"/>
    <xf numFmtId="0" fontId="0" fillId="8" borderId="6" xfId="0" applyFill="1" applyBorder="1"/>
    <xf numFmtId="0" fontId="0" fillId="8" borderId="39" xfId="0" applyFill="1" applyBorder="1"/>
    <xf numFmtId="3" fontId="0" fillId="8" borderId="12" xfId="0" applyNumberFormat="1" applyFill="1" applyBorder="1"/>
    <xf numFmtId="0" fontId="0" fillId="8" borderId="18" xfId="0" applyFill="1" applyBorder="1"/>
    <xf numFmtId="0" fontId="0" fillId="0" borderId="7" xfId="0" applyBorder="1"/>
    <xf numFmtId="0" fontId="0" fillId="0" borderId="51" xfId="0" applyBorder="1"/>
    <xf numFmtId="0" fontId="2" fillId="0" borderId="7" xfId="0" applyFont="1" applyBorder="1"/>
    <xf numFmtId="3" fontId="2" fillId="8" borderId="18" xfId="0" applyNumberFormat="1" applyFont="1" applyFill="1" applyBorder="1"/>
    <xf numFmtId="0" fontId="0" fillId="9" borderId="0" xfId="0" applyFill="1"/>
    <xf numFmtId="3" fontId="1" fillId="3" borderId="12" xfId="0" applyNumberFormat="1" applyFont="1" applyFill="1" applyBorder="1"/>
    <xf numFmtId="10" fontId="1" fillId="3" borderId="16" xfId="1" applyNumberFormat="1" applyFont="1" applyFill="1" applyBorder="1"/>
    <xf numFmtId="0" fontId="2" fillId="9" borderId="11" xfId="0" applyFont="1" applyFill="1" applyBorder="1"/>
    <xf numFmtId="0" fontId="2" fillId="9" borderId="35" xfId="0" applyFont="1" applyFill="1" applyBorder="1"/>
    <xf numFmtId="0" fontId="0" fillId="9" borderId="9" xfId="0" applyFill="1" applyBorder="1"/>
    <xf numFmtId="0" fontId="2" fillId="9" borderId="9" xfId="0" applyFont="1" applyFill="1" applyBorder="1"/>
    <xf numFmtId="0" fontId="2" fillId="9" borderId="15" xfId="0" applyFont="1" applyFill="1" applyBorder="1"/>
    <xf numFmtId="0" fontId="2" fillId="9" borderId="13" xfId="0" applyFont="1" applyFill="1" applyBorder="1"/>
    <xf numFmtId="0" fontId="2" fillId="9" borderId="22" xfId="0" applyFont="1" applyFill="1" applyBorder="1"/>
    <xf numFmtId="0" fontId="1" fillId="0" borderId="0" xfId="0" applyFont="1" applyAlignment="1">
      <alignment wrapText="1"/>
    </xf>
    <xf numFmtId="0" fontId="1" fillId="0" borderId="9" xfId="0" applyFont="1" applyBorder="1" applyAlignment="1">
      <alignment wrapText="1"/>
    </xf>
    <xf numFmtId="0" fontId="0" fillId="11" borderId="17" xfId="0" applyFill="1" applyBorder="1"/>
    <xf numFmtId="0" fontId="0" fillId="11" borderId="9" xfId="0" applyFill="1" applyBorder="1"/>
    <xf numFmtId="0" fontId="1" fillId="11" borderId="9" xfId="0" applyFont="1" applyFill="1" applyBorder="1" applyAlignment="1">
      <alignment wrapText="1"/>
    </xf>
    <xf numFmtId="0" fontId="2" fillId="0" borderId="0" xfId="0" applyFont="1"/>
    <xf numFmtId="0" fontId="1" fillId="9" borderId="9" xfId="0" applyFont="1" applyFill="1" applyBorder="1"/>
    <xf numFmtId="0" fontId="1" fillId="0" borderId="9" xfId="0" applyFont="1" applyBorder="1"/>
    <xf numFmtId="0" fontId="1" fillId="0" borderId="13" xfId="0" applyFont="1" applyBorder="1" applyAlignment="1">
      <alignment wrapText="1"/>
    </xf>
    <xf numFmtId="0" fontId="1" fillId="11" borderId="17" xfId="0" applyFont="1" applyFill="1" applyBorder="1" applyAlignment="1">
      <alignment wrapText="1"/>
    </xf>
    <xf numFmtId="0" fontId="5" fillId="5" borderId="56" xfId="0" applyFont="1" applyFill="1" applyBorder="1"/>
    <xf numFmtId="0" fontId="4" fillId="12" borderId="57" xfId="0" applyFont="1" applyFill="1" applyBorder="1"/>
    <xf numFmtId="0" fontId="5" fillId="5" borderId="57" xfId="0" applyFont="1" applyFill="1" applyBorder="1"/>
    <xf numFmtId="0" fontId="5" fillId="5" borderId="58" xfId="0" applyFont="1" applyFill="1" applyBorder="1"/>
    <xf numFmtId="0" fontId="5" fillId="5" borderId="59" xfId="0" applyFont="1" applyFill="1" applyBorder="1"/>
    <xf numFmtId="0" fontId="5" fillId="5" borderId="60" xfId="0" applyFont="1" applyFill="1" applyBorder="1"/>
    <xf numFmtId="0" fontId="2" fillId="0" borderId="52" xfId="0" applyFont="1" applyBorder="1"/>
    <xf numFmtId="0" fontId="2" fillId="9" borderId="52" xfId="0" applyFont="1" applyFill="1" applyBorder="1"/>
    <xf numFmtId="0" fontId="0" fillId="9" borderId="19" xfId="0" applyFill="1" applyBorder="1"/>
    <xf numFmtId="0" fontId="0" fillId="9" borderId="21" xfId="0" applyFill="1" applyBorder="1"/>
    <xf numFmtId="0" fontId="2" fillId="3" borderId="22" xfId="0" applyFont="1" applyFill="1" applyBorder="1"/>
    <xf numFmtId="0" fontId="0" fillId="9" borderId="22" xfId="0" applyFill="1" applyBorder="1"/>
    <xf numFmtId="0" fontId="0" fillId="9" borderId="23" xfId="0" applyFill="1" applyBorder="1"/>
    <xf numFmtId="0" fontId="0" fillId="0" borderId="61" xfId="0" applyBorder="1"/>
    <xf numFmtId="0" fontId="5" fillId="5" borderId="3" xfId="0" applyFont="1" applyFill="1" applyBorder="1"/>
    <xf numFmtId="0" fontId="0" fillId="11" borderId="23" xfId="0" applyFill="1" applyBorder="1"/>
    <xf numFmtId="0" fontId="4" fillId="5" borderId="56" xfId="0" applyFont="1" applyFill="1" applyBorder="1"/>
    <xf numFmtId="0" fontId="4" fillId="5" borderId="3" xfId="0" applyFont="1" applyFill="1" applyBorder="1"/>
    <xf numFmtId="0" fontId="2" fillId="11" borderId="9" xfId="0" applyFont="1" applyFill="1" applyBorder="1"/>
    <xf numFmtId="0" fontId="2" fillId="3" borderId="24" xfId="0" applyFont="1" applyFill="1" applyBorder="1"/>
    <xf numFmtId="0" fontId="0" fillId="11" borderId="19" xfId="0" applyFill="1" applyBorder="1"/>
    <xf numFmtId="0" fontId="0" fillId="9" borderId="24" xfId="0" applyFill="1" applyBorder="1"/>
    <xf numFmtId="0" fontId="0" fillId="11" borderId="24" xfId="0" applyFill="1" applyBorder="1"/>
    <xf numFmtId="0" fontId="0" fillId="11" borderId="36" xfId="0" applyFill="1" applyBorder="1"/>
    <xf numFmtId="0" fontId="1" fillId="9" borderId="24" xfId="0" applyFont="1" applyFill="1" applyBorder="1"/>
    <xf numFmtId="0" fontId="4" fillId="12" borderId="56" xfId="0" applyFont="1" applyFill="1" applyBorder="1"/>
    <xf numFmtId="0" fontId="4" fillId="12" borderId="58" xfId="0" applyFont="1" applyFill="1" applyBorder="1"/>
    <xf numFmtId="0" fontId="1" fillId="9" borderId="19" xfId="0" applyFont="1" applyFill="1" applyBorder="1"/>
    <xf numFmtId="0" fontId="4" fillId="10" borderId="2" xfId="0" applyFont="1" applyFill="1" applyBorder="1" applyAlignment="1">
      <alignment horizontal="center" vertical="center" wrapText="1"/>
    </xf>
    <xf numFmtId="0" fontId="4" fillId="10" borderId="55" xfId="0" applyFont="1" applyFill="1" applyBorder="1" applyAlignment="1">
      <alignment horizontal="center" vertical="center" wrapText="1"/>
    </xf>
    <xf numFmtId="0" fontId="4" fillId="10" borderId="34" xfId="0" applyFont="1" applyFill="1" applyBorder="1" applyAlignment="1">
      <alignment horizontal="center" vertical="center" wrapText="1"/>
    </xf>
    <xf numFmtId="0" fontId="4" fillId="10" borderId="12" xfId="0" applyFont="1" applyFill="1" applyBorder="1"/>
    <xf numFmtId="0" fontId="4" fillId="10" borderId="16" xfId="0" applyFont="1" applyFill="1" applyBorder="1"/>
    <xf numFmtId="0" fontId="0" fillId="9" borderId="11" xfId="0" applyFill="1" applyBorder="1"/>
    <xf numFmtId="0" fontId="4" fillId="5" borderId="59" xfId="0" applyFont="1" applyFill="1" applyBorder="1"/>
    <xf numFmtId="0" fontId="2" fillId="9" borderId="29" xfId="0" applyFont="1" applyFill="1" applyBorder="1"/>
    <xf numFmtId="3" fontId="0" fillId="9" borderId="11" xfId="0" applyNumberFormat="1" applyFill="1" applyBorder="1"/>
    <xf numFmtId="0" fontId="1" fillId="0" borderId="11" xfId="0" applyFont="1" applyBorder="1" applyAlignment="1">
      <alignment wrapText="1"/>
    </xf>
    <xf numFmtId="0" fontId="4" fillId="12" borderId="59" xfId="0" applyFont="1" applyFill="1" applyBorder="1"/>
    <xf numFmtId="0" fontId="1" fillId="9" borderId="29" xfId="0" applyFont="1" applyFill="1" applyBorder="1"/>
    <xf numFmtId="0" fontId="1" fillId="9" borderId="11" xfId="0" applyFont="1" applyFill="1" applyBorder="1"/>
    <xf numFmtId="0" fontId="1" fillId="9" borderId="21" xfId="0" applyFont="1" applyFill="1" applyBorder="1"/>
    <xf numFmtId="0" fontId="4" fillId="12" borderId="60" xfId="0" applyFont="1" applyFill="1" applyBorder="1"/>
    <xf numFmtId="0" fontId="4" fillId="12" borderId="3" xfId="0" applyFont="1" applyFill="1" applyBorder="1"/>
    <xf numFmtId="0" fontId="0" fillId="11" borderId="62" xfId="0" applyFill="1" applyBorder="1"/>
    <xf numFmtId="0" fontId="0" fillId="11" borderId="46" xfId="0" applyFill="1" applyBorder="1"/>
    <xf numFmtId="0" fontId="0" fillId="11" borderId="48" xfId="0" applyFill="1" applyBorder="1"/>
    <xf numFmtId="0" fontId="4" fillId="12" borderId="2" xfId="0" applyFont="1" applyFill="1" applyBorder="1"/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 shrinkToFit="1"/>
    </xf>
    <xf numFmtId="0" fontId="2" fillId="2" borderId="3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wrapText="1"/>
    </xf>
    <xf numFmtId="0" fontId="2" fillId="2" borderId="26" xfId="0" applyFont="1" applyFill="1" applyBorder="1" applyAlignment="1">
      <alignment wrapText="1"/>
    </xf>
    <xf numFmtId="0" fontId="2" fillId="2" borderId="53" xfId="0" applyFont="1" applyFill="1" applyBorder="1" applyAlignment="1">
      <alignment wrapText="1"/>
    </xf>
    <xf numFmtId="0" fontId="2" fillId="2" borderId="54" xfId="0" applyFont="1" applyFill="1" applyBorder="1" applyAlignment="1">
      <alignment wrapText="1"/>
    </xf>
    <xf numFmtId="0" fontId="4" fillId="12" borderId="63" xfId="0" applyFont="1" applyFill="1" applyBorder="1"/>
    <xf numFmtId="0" fontId="0" fillId="11" borderId="10" xfId="0" applyFill="1" applyBorder="1"/>
  </cellXfs>
  <cellStyles count="2">
    <cellStyle name="Відсотковий" xfId="1" builtinId="5"/>
    <cellStyle name="Звичайний" xfId="0" builtinId="0"/>
  </cellStyles>
  <dxfs count="0"/>
  <tableStyles count="0" defaultTableStyle="TableStyleMedium9" defaultPivotStyle="PivotStyleLight16"/>
  <colors>
    <mruColors>
      <color rgb="FFCCFFFF"/>
      <color rgb="FF8EBC17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8"/>
  <sheetViews>
    <sheetView tabSelected="1" workbookViewId="0">
      <pane xSplit="2" ySplit="2" topLeftCell="C281" activePane="bottomRight" state="frozen"/>
      <selection pane="topRight" activeCell="C1" sqref="C1"/>
      <selection pane="bottomLeft" activeCell="A3" sqref="A3"/>
      <selection pane="bottomRight" activeCell="O312" sqref="O312"/>
    </sheetView>
  </sheetViews>
  <sheetFormatPr defaultRowHeight="12.75" x14ac:dyDescent="0.2"/>
  <cols>
    <col min="1" max="1" width="6.140625" customWidth="1"/>
    <col min="2" max="2" width="10.140625" customWidth="1"/>
    <col min="3" max="11" width="10.28515625" bestFit="1" customWidth="1"/>
    <col min="29" max="123" width="9.140625" customWidth="1"/>
  </cols>
  <sheetData>
    <row r="1" spans="1:27" ht="39.75" customHeight="1" thickBot="1" x14ac:dyDescent="0.25">
      <c r="A1" s="12"/>
      <c r="B1" s="10"/>
      <c r="C1" s="228" t="s">
        <v>44</v>
      </c>
      <c r="D1" s="229"/>
      <c r="E1" s="230"/>
      <c r="F1" s="231" t="s">
        <v>46</v>
      </c>
      <c r="G1" s="232"/>
      <c r="H1" s="233"/>
      <c r="I1" s="228" t="s">
        <v>45</v>
      </c>
      <c r="J1" s="229"/>
      <c r="K1" s="230"/>
      <c r="M1" s="170"/>
    </row>
    <row r="2" spans="1:27" ht="13.5" thickBot="1" x14ac:dyDescent="0.25">
      <c r="A2" s="208" t="s">
        <v>40</v>
      </c>
      <c r="B2" s="209" t="s">
        <v>41</v>
      </c>
      <c r="C2" s="210" t="s">
        <v>42</v>
      </c>
      <c r="D2" s="210" t="s">
        <v>43</v>
      </c>
      <c r="E2" s="211" t="s">
        <v>24</v>
      </c>
      <c r="F2" s="210" t="s">
        <v>42</v>
      </c>
      <c r="G2" s="210" t="s">
        <v>43</v>
      </c>
      <c r="H2" s="211" t="s">
        <v>24</v>
      </c>
      <c r="I2" s="210" t="s">
        <v>42</v>
      </c>
      <c r="J2" s="210" t="s">
        <v>43</v>
      </c>
      <c r="K2" s="212" t="s">
        <v>24</v>
      </c>
    </row>
    <row r="3" spans="1:27" x14ac:dyDescent="0.2">
      <c r="A3" s="84">
        <v>2001</v>
      </c>
      <c r="B3" s="13" t="s">
        <v>39</v>
      </c>
      <c r="C3" s="167">
        <f>E3-D3</f>
        <v>619</v>
      </c>
      <c r="D3" s="18">
        <v>84</v>
      </c>
      <c r="E3" s="22">
        <v>703</v>
      </c>
      <c r="F3" s="17">
        <v>100</v>
      </c>
      <c r="G3" s="13">
        <v>3</v>
      </c>
      <c r="H3" s="20">
        <f>F3+G3</f>
        <v>103</v>
      </c>
      <c r="I3" s="21">
        <v>64</v>
      </c>
      <c r="J3" s="18">
        <v>1</v>
      </c>
      <c r="K3" s="22">
        <f>I3+J3</f>
        <v>65</v>
      </c>
      <c r="M3" s="8"/>
      <c r="O3" s="8"/>
      <c r="Q3" s="8"/>
      <c r="S3" s="8"/>
      <c r="T3" s="8"/>
      <c r="V3" s="8"/>
      <c r="X3" s="8"/>
      <c r="AA3" s="8"/>
    </row>
    <row r="4" spans="1:27" x14ac:dyDescent="0.2">
      <c r="A4" s="23">
        <v>2002</v>
      </c>
      <c r="B4" s="13" t="s">
        <v>28</v>
      </c>
      <c r="C4" s="168">
        <f t="shared" ref="C4:C54" si="0">E4-D4</f>
        <v>517</v>
      </c>
      <c r="D4" s="13">
        <v>143</v>
      </c>
      <c r="E4" s="24">
        <v>660</v>
      </c>
      <c r="F4" s="17">
        <v>90</v>
      </c>
      <c r="G4" s="13">
        <v>0</v>
      </c>
      <c r="H4" s="20">
        <f t="shared" ref="H4:H54" si="1">F4+G4</f>
        <v>90</v>
      </c>
      <c r="I4" s="23">
        <v>52</v>
      </c>
      <c r="J4" s="13">
        <v>0</v>
      </c>
      <c r="K4" s="24">
        <f t="shared" ref="K4:K57" si="2">I4+J4</f>
        <v>52</v>
      </c>
      <c r="M4" s="8"/>
      <c r="O4" s="8"/>
      <c r="Q4" s="8"/>
      <c r="S4" s="8"/>
      <c r="T4" s="8"/>
      <c r="V4" s="8"/>
      <c r="X4" s="8"/>
      <c r="AA4" s="8"/>
    </row>
    <row r="5" spans="1:27" x14ac:dyDescent="0.2">
      <c r="A5" s="23">
        <v>2002</v>
      </c>
      <c r="B5" s="177" t="s">
        <v>29</v>
      </c>
      <c r="C5" s="168">
        <f t="shared" si="0"/>
        <v>579</v>
      </c>
      <c r="D5" s="13">
        <v>59</v>
      </c>
      <c r="E5" s="24">
        <v>638</v>
      </c>
      <c r="F5" s="17">
        <v>93</v>
      </c>
      <c r="G5" s="13">
        <v>4</v>
      </c>
      <c r="H5" s="20">
        <f t="shared" si="1"/>
        <v>97</v>
      </c>
      <c r="I5" s="23">
        <v>73</v>
      </c>
      <c r="J5" s="13">
        <v>1</v>
      </c>
      <c r="K5" s="24">
        <f t="shared" si="2"/>
        <v>74</v>
      </c>
    </row>
    <row r="6" spans="1:27" x14ac:dyDescent="0.2">
      <c r="A6" s="23">
        <v>2002</v>
      </c>
      <c r="B6" s="13" t="s">
        <v>32</v>
      </c>
      <c r="C6" s="168">
        <f t="shared" si="0"/>
        <v>696</v>
      </c>
      <c r="D6" s="13">
        <v>120</v>
      </c>
      <c r="E6" s="24">
        <v>816</v>
      </c>
      <c r="F6" s="17">
        <v>105</v>
      </c>
      <c r="G6" s="13">
        <v>2</v>
      </c>
      <c r="H6" s="20">
        <f t="shared" si="1"/>
        <v>107</v>
      </c>
      <c r="I6" s="23">
        <v>60</v>
      </c>
      <c r="J6" s="13">
        <v>1</v>
      </c>
      <c r="K6" s="24">
        <f t="shared" si="2"/>
        <v>61</v>
      </c>
      <c r="M6" s="8"/>
      <c r="O6" s="8"/>
      <c r="Q6" s="8"/>
      <c r="S6" s="8"/>
      <c r="T6" s="8"/>
      <c r="V6" s="8"/>
      <c r="X6" s="8"/>
      <c r="AA6" s="8"/>
    </row>
    <row r="7" spans="1:27" x14ac:dyDescent="0.2">
      <c r="A7" s="23">
        <v>2002</v>
      </c>
      <c r="B7" s="13" t="s">
        <v>30</v>
      </c>
      <c r="C7" s="168">
        <f t="shared" si="0"/>
        <v>639</v>
      </c>
      <c r="D7" s="13">
        <v>148</v>
      </c>
      <c r="E7" s="24">
        <v>787</v>
      </c>
      <c r="F7" s="17">
        <v>108</v>
      </c>
      <c r="G7" s="13">
        <v>6</v>
      </c>
      <c r="H7" s="20">
        <f t="shared" si="1"/>
        <v>114</v>
      </c>
      <c r="I7" s="23">
        <v>48</v>
      </c>
      <c r="J7" s="13">
        <v>3</v>
      </c>
      <c r="K7" s="24">
        <f t="shared" si="2"/>
        <v>51</v>
      </c>
    </row>
    <row r="8" spans="1:27" x14ac:dyDescent="0.2">
      <c r="A8" s="23">
        <v>2002</v>
      </c>
      <c r="B8" s="13" t="s">
        <v>31</v>
      </c>
      <c r="C8" s="168">
        <f t="shared" si="0"/>
        <v>641</v>
      </c>
      <c r="D8" s="13">
        <v>96</v>
      </c>
      <c r="E8" s="24">
        <v>737</v>
      </c>
      <c r="F8" s="17">
        <v>85</v>
      </c>
      <c r="G8" s="13">
        <v>1</v>
      </c>
      <c r="H8" s="20">
        <f t="shared" si="1"/>
        <v>86</v>
      </c>
      <c r="I8" s="23">
        <v>46</v>
      </c>
      <c r="J8" s="13">
        <v>0</v>
      </c>
      <c r="K8" s="24">
        <f t="shared" si="2"/>
        <v>46</v>
      </c>
    </row>
    <row r="9" spans="1:27" x14ac:dyDescent="0.2">
      <c r="A9" s="23">
        <v>2002</v>
      </c>
      <c r="B9" s="13" t="s">
        <v>33</v>
      </c>
      <c r="C9" s="168">
        <f t="shared" si="0"/>
        <v>662</v>
      </c>
      <c r="D9" s="13">
        <v>88</v>
      </c>
      <c r="E9" s="24">
        <v>750</v>
      </c>
      <c r="F9" s="17">
        <v>151</v>
      </c>
      <c r="G9" s="13">
        <v>6</v>
      </c>
      <c r="H9" s="20">
        <f t="shared" si="1"/>
        <v>157</v>
      </c>
      <c r="I9" s="23">
        <v>108</v>
      </c>
      <c r="J9" s="13">
        <v>3</v>
      </c>
      <c r="K9" s="24">
        <f t="shared" si="2"/>
        <v>111</v>
      </c>
    </row>
    <row r="10" spans="1:27" x14ac:dyDescent="0.2">
      <c r="A10" s="23">
        <v>2002</v>
      </c>
      <c r="B10" s="13" t="s">
        <v>34</v>
      </c>
      <c r="C10" s="168">
        <f t="shared" si="0"/>
        <v>448</v>
      </c>
      <c r="D10" s="13">
        <v>60</v>
      </c>
      <c r="E10" s="24">
        <v>508</v>
      </c>
      <c r="F10" s="17">
        <v>101</v>
      </c>
      <c r="G10" s="13">
        <v>6</v>
      </c>
      <c r="H10" s="20">
        <f t="shared" si="1"/>
        <v>107</v>
      </c>
      <c r="I10" s="23">
        <v>60</v>
      </c>
      <c r="J10" s="13">
        <v>4</v>
      </c>
      <c r="K10" s="24">
        <f t="shared" si="2"/>
        <v>64</v>
      </c>
    </row>
    <row r="11" spans="1:27" x14ac:dyDescent="0.2">
      <c r="A11" s="23">
        <v>2002</v>
      </c>
      <c r="B11" s="13" t="s">
        <v>35</v>
      </c>
      <c r="C11" s="168">
        <f t="shared" si="0"/>
        <v>545</v>
      </c>
      <c r="D11" s="13">
        <v>129</v>
      </c>
      <c r="E11" s="24">
        <v>674</v>
      </c>
      <c r="F11" s="17">
        <v>97</v>
      </c>
      <c r="G11" s="13">
        <v>0</v>
      </c>
      <c r="H11" s="20">
        <f t="shared" si="1"/>
        <v>97</v>
      </c>
      <c r="I11" s="23">
        <v>74</v>
      </c>
      <c r="J11" s="13">
        <v>0</v>
      </c>
      <c r="K11" s="24">
        <f t="shared" si="2"/>
        <v>74</v>
      </c>
    </row>
    <row r="12" spans="1:27" x14ac:dyDescent="0.2">
      <c r="A12" s="23">
        <v>2002</v>
      </c>
      <c r="B12" s="13" t="s">
        <v>36</v>
      </c>
      <c r="C12" s="168">
        <f t="shared" si="0"/>
        <v>563</v>
      </c>
      <c r="D12" s="13">
        <v>140</v>
      </c>
      <c r="E12" s="24">
        <v>703</v>
      </c>
      <c r="F12" s="17">
        <v>89</v>
      </c>
      <c r="G12" s="13">
        <v>5</v>
      </c>
      <c r="H12" s="20">
        <f t="shared" si="1"/>
        <v>94</v>
      </c>
      <c r="I12" s="23">
        <v>43</v>
      </c>
      <c r="J12" s="13">
        <v>4</v>
      </c>
      <c r="K12" s="24">
        <f t="shared" si="2"/>
        <v>47</v>
      </c>
    </row>
    <row r="13" spans="1:27" x14ac:dyDescent="0.2">
      <c r="A13" s="23">
        <v>2002</v>
      </c>
      <c r="B13" s="13" t="s">
        <v>37</v>
      </c>
      <c r="C13" s="168">
        <f t="shared" si="0"/>
        <v>650</v>
      </c>
      <c r="D13" s="13">
        <v>114</v>
      </c>
      <c r="E13" s="24">
        <v>764</v>
      </c>
      <c r="F13" s="17">
        <v>130</v>
      </c>
      <c r="G13" s="13">
        <v>7</v>
      </c>
      <c r="H13" s="20">
        <f t="shared" si="1"/>
        <v>137</v>
      </c>
      <c r="I13" s="23">
        <v>59</v>
      </c>
      <c r="J13" s="13">
        <v>1</v>
      </c>
      <c r="K13" s="24">
        <f t="shared" si="2"/>
        <v>60</v>
      </c>
    </row>
    <row r="14" spans="1:27" x14ac:dyDescent="0.2">
      <c r="A14" s="23">
        <v>2002</v>
      </c>
      <c r="B14" s="13" t="s">
        <v>38</v>
      </c>
      <c r="C14" s="168">
        <f t="shared" si="0"/>
        <v>587</v>
      </c>
      <c r="D14" s="13">
        <v>109</v>
      </c>
      <c r="E14" s="24">
        <v>696</v>
      </c>
      <c r="F14" s="17">
        <v>102</v>
      </c>
      <c r="G14" s="13">
        <v>3</v>
      </c>
      <c r="H14" s="20">
        <f t="shared" si="1"/>
        <v>105</v>
      </c>
      <c r="I14" s="23">
        <v>67</v>
      </c>
      <c r="J14" s="13">
        <v>3</v>
      </c>
      <c r="K14" s="24">
        <f t="shared" si="2"/>
        <v>70</v>
      </c>
    </row>
    <row r="15" spans="1:27" ht="13.5" thickBot="1" x14ac:dyDescent="0.25">
      <c r="A15" s="30">
        <v>2002</v>
      </c>
      <c r="B15" s="27" t="s">
        <v>39</v>
      </c>
      <c r="C15" s="169">
        <f t="shared" si="0"/>
        <v>850</v>
      </c>
      <c r="D15" s="27">
        <v>173</v>
      </c>
      <c r="E15" s="31">
        <v>1023</v>
      </c>
      <c r="F15" s="28">
        <v>155</v>
      </c>
      <c r="G15" s="27">
        <v>7</v>
      </c>
      <c r="H15" s="29">
        <f t="shared" si="1"/>
        <v>162</v>
      </c>
      <c r="I15" s="30">
        <v>121</v>
      </c>
      <c r="J15" s="27">
        <v>3</v>
      </c>
      <c r="K15" s="31">
        <f t="shared" si="2"/>
        <v>124</v>
      </c>
    </row>
    <row r="16" spans="1:27" ht="13.5" thickBot="1" x14ac:dyDescent="0.25">
      <c r="A16" s="180">
        <v>2002</v>
      </c>
      <c r="B16" s="181" t="s">
        <v>24</v>
      </c>
      <c r="C16" s="182">
        <f t="shared" ref="C16:K16" si="3">SUM(C4:C15)</f>
        <v>7377</v>
      </c>
      <c r="D16" s="182">
        <f t="shared" si="3"/>
        <v>1379</v>
      </c>
      <c r="E16" s="182">
        <f t="shared" si="3"/>
        <v>8756</v>
      </c>
      <c r="F16" s="182">
        <f t="shared" si="3"/>
        <v>1306</v>
      </c>
      <c r="G16" s="182">
        <f t="shared" si="3"/>
        <v>47</v>
      </c>
      <c r="H16" s="182">
        <f t="shared" si="3"/>
        <v>1353</v>
      </c>
      <c r="I16" s="182">
        <f t="shared" si="3"/>
        <v>811</v>
      </c>
      <c r="J16" s="182">
        <f t="shared" si="3"/>
        <v>23</v>
      </c>
      <c r="K16" s="183">
        <f t="shared" si="3"/>
        <v>834</v>
      </c>
    </row>
    <row r="17" spans="1:11" x14ac:dyDescent="0.2">
      <c r="A17" s="84">
        <v>2003</v>
      </c>
      <c r="B17" s="32" t="s">
        <v>28</v>
      </c>
      <c r="C17" s="164">
        <f t="shared" si="0"/>
        <v>520</v>
      </c>
      <c r="D17" s="32">
        <v>117</v>
      </c>
      <c r="E17" s="85">
        <v>637</v>
      </c>
      <c r="F17" s="86">
        <v>106</v>
      </c>
      <c r="G17" s="32">
        <v>4</v>
      </c>
      <c r="H17" s="87">
        <f t="shared" si="1"/>
        <v>110</v>
      </c>
      <c r="I17" s="84">
        <v>68</v>
      </c>
      <c r="J17" s="32">
        <v>1</v>
      </c>
      <c r="K17" s="85">
        <f t="shared" si="2"/>
        <v>69</v>
      </c>
    </row>
    <row r="18" spans="1:11" x14ac:dyDescent="0.2">
      <c r="A18" s="23">
        <v>2003</v>
      </c>
      <c r="B18" s="177" t="s">
        <v>29</v>
      </c>
      <c r="C18" s="168">
        <f t="shared" si="0"/>
        <v>665</v>
      </c>
      <c r="D18" s="13">
        <v>118</v>
      </c>
      <c r="E18" s="24">
        <v>783</v>
      </c>
      <c r="F18" s="17">
        <v>128</v>
      </c>
      <c r="G18" s="13">
        <v>4</v>
      </c>
      <c r="H18" s="20">
        <f t="shared" si="1"/>
        <v>132</v>
      </c>
      <c r="I18" s="23">
        <v>68</v>
      </c>
      <c r="J18" s="13">
        <v>1</v>
      </c>
      <c r="K18" s="24">
        <f t="shared" si="2"/>
        <v>69</v>
      </c>
    </row>
    <row r="19" spans="1:11" x14ac:dyDescent="0.2">
      <c r="A19" s="23">
        <v>2003</v>
      </c>
      <c r="B19" s="13" t="s">
        <v>32</v>
      </c>
      <c r="C19" s="168">
        <f t="shared" si="0"/>
        <v>691</v>
      </c>
      <c r="D19" s="13">
        <v>213</v>
      </c>
      <c r="E19" s="24">
        <v>904</v>
      </c>
      <c r="F19" s="17">
        <v>204</v>
      </c>
      <c r="G19" s="13">
        <v>3</v>
      </c>
      <c r="H19" s="20">
        <f t="shared" si="1"/>
        <v>207</v>
      </c>
      <c r="I19" s="23">
        <v>124</v>
      </c>
      <c r="J19" s="13">
        <v>2</v>
      </c>
      <c r="K19" s="24">
        <f t="shared" si="2"/>
        <v>126</v>
      </c>
    </row>
    <row r="20" spans="1:11" x14ac:dyDescent="0.2">
      <c r="A20" s="23">
        <v>2003</v>
      </c>
      <c r="B20" s="13" t="s">
        <v>30</v>
      </c>
      <c r="C20" s="168">
        <f t="shared" si="0"/>
        <v>705</v>
      </c>
      <c r="D20" s="13">
        <v>133</v>
      </c>
      <c r="E20" s="24">
        <v>838</v>
      </c>
      <c r="F20" s="17">
        <v>155</v>
      </c>
      <c r="G20" s="13">
        <v>3</v>
      </c>
      <c r="H20" s="20">
        <f t="shared" si="1"/>
        <v>158</v>
      </c>
      <c r="I20" s="23">
        <v>115</v>
      </c>
      <c r="J20" s="13">
        <v>2</v>
      </c>
      <c r="K20" s="24">
        <f t="shared" si="2"/>
        <v>117</v>
      </c>
    </row>
    <row r="21" spans="1:11" x14ac:dyDescent="0.2">
      <c r="A21" s="23">
        <v>2003</v>
      </c>
      <c r="B21" s="13" t="s">
        <v>31</v>
      </c>
      <c r="C21" s="168">
        <f t="shared" si="0"/>
        <v>700</v>
      </c>
      <c r="D21" s="13">
        <v>115</v>
      </c>
      <c r="E21" s="24">
        <v>815</v>
      </c>
      <c r="F21" s="17">
        <v>116</v>
      </c>
      <c r="G21" s="13">
        <v>8</v>
      </c>
      <c r="H21" s="20">
        <f t="shared" si="1"/>
        <v>124</v>
      </c>
      <c r="I21" s="23">
        <v>88</v>
      </c>
      <c r="J21" s="13">
        <v>5</v>
      </c>
      <c r="K21" s="24">
        <f t="shared" si="2"/>
        <v>93</v>
      </c>
    </row>
    <row r="22" spans="1:11" x14ac:dyDescent="0.2">
      <c r="A22" s="23">
        <v>2003</v>
      </c>
      <c r="B22" s="13" t="s">
        <v>33</v>
      </c>
      <c r="C22" s="168">
        <f t="shared" si="0"/>
        <v>612</v>
      </c>
      <c r="D22" s="13">
        <v>195</v>
      </c>
      <c r="E22" s="24">
        <v>807</v>
      </c>
      <c r="F22" s="17">
        <v>130</v>
      </c>
      <c r="G22" s="13">
        <v>8</v>
      </c>
      <c r="H22" s="20">
        <f t="shared" si="1"/>
        <v>138</v>
      </c>
      <c r="I22" s="23">
        <v>97</v>
      </c>
      <c r="J22" s="13">
        <v>5</v>
      </c>
      <c r="K22" s="24">
        <f t="shared" si="2"/>
        <v>102</v>
      </c>
    </row>
    <row r="23" spans="1:11" x14ac:dyDescent="0.2">
      <c r="A23" s="23">
        <v>2003</v>
      </c>
      <c r="B23" s="13" t="s">
        <v>34</v>
      </c>
      <c r="C23" s="168">
        <f t="shared" si="0"/>
        <v>499</v>
      </c>
      <c r="D23" s="13">
        <v>196</v>
      </c>
      <c r="E23" s="24">
        <v>695</v>
      </c>
      <c r="F23" s="17">
        <v>127</v>
      </c>
      <c r="G23" s="13">
        <v>3</v>
      </c>
      <c r="H23" s="20">
        <f t="shared" si="1"/>
        <v>130</v>
      </c>
      <c r="I23" s="23">
        <v>121</v>
      </c>
      <c r="J23" s="13">
        <v>2</v>
      </c>
      <c r="K23" s="24">
        <f t="shared" si="2"/>
        <v>123</v>
      </c>
    </row>
    <row r="24" spans="1:11" x14ac:dyDescent="0.2">
      <c r="A24" s="23">
        <v>2003</v>
      </c>
      <c r="B24" s="13" t="s">
        <v>35</v>
      </c>
      <c r="C24" s="168">
        <f t="shared" si="0"/>
        <v>575</v>
      </c>
      <c r="D24" s="13">
        <v>134</v>
      </c>
      <c r="E24" s="24">
        <v>709</v>
      </c>
      <c r="F24" s="17">
        <v>169</v>
      </c>
      <c r="G24" s="13">
        <v>4</v>
      </c>
      <c r="H24" s="20">
        <f t="shared" si="1"/>
        <v>173</v>
      </c>
      <c r="I24" s="23">
        <v>80</v>
      </c>
      <c r="J24" s="13">
        <v>1</v>
      </c>
      <c r="K24" s="24">
        <f t="shared" si="2"/>
        <v>81</v>
      </c>
    </row>
    <row r="25" spans="1:11" x14ac:dyDescent="0.2">
      <c r="A25" s="23">
        <v>2003</v>
      </c>
      <c r="B25" s="13" t="s">
        <v>36</v>
      </c>
      <c r="C25" s="168">
        <f t="shared" si="0"/>
        <v>692</v>
      </c>
      <c r="D25" s="13">
        <v>161</v>
      </c>
      <c r="E25" s="24">
        <v>853</v>
      </c>
      <c r="F25" s="17">
        <v>181</v>
      </c>
      <c r="G25" s="13">
        <v>10</v>
      </c>
      <c r="H25" s="20">
        <f t="shared" si="1"/>
        <v>191</v>
      </c>
      <c r="I25" s="23">
        <v>125</v>
      </c>
      <c r="J25" s="13">
        <v>8</v>
      </c>
      <c r="K25" s="24">
        <f t="shared" si="2"/>
        <v>133</v>
      </c>
    </row>
    <row r="26" spans="1:11" x14ac:dyDescent="0.2">
      <c r="A26" s="23">
        <v>2003</v>
      </c>
      <c r="B26" s="13" t="s">
        <v>37</v>
      </c>
      <c r="C26" s="168">
        <f t="shared" si="0"/>
        <v>789</v>
      </c>
      <c r="D26" s="13">
        <v>133</v>
      </c>
      <c r="E26" s="24">
        <v>922</v>
      </c>
      <c r="F26" s="17">
        <v>145</v>
      </c>
      <c r="G26" s="13">
        <v>4</v>
      </c>
      <c r="H26" s="20">
        <f t="shared" si="1"/>
        <v>149</v>
      </c>
      <c r="I26" s="23">
        <v>110</v>
      </c>
      <c r="J26" s="13">
        <v>4</v>
      </c>
      <c r="K26" s="24">
        <f t="shared" si="2"/>
        <v>114</v>
      </c>
    </row>
    <row r="27" spans="1:11" x14ac:dyDescent="0.2">
      <c r="A27" s="23">
        <v>2003</v>
      </c>
      <c r="B27" s="13" t="s">
        <v>38</v>
      </c>
      <c r="C27" s="168">
        <f t="shared" si="0"/>
        <v>809</v>
      </c>
      <c r="D27" s="13">
        <v>159</v>
      </c>
      <c r="E27" s="24">
        <v>968</v>
      </c>
      <c r="F27" s="17">
        <v>178</v>
      </c>
      <c r="G27" s="13">
        <v>3</v>
      </c>
      <c r="H27" s="20">
        <f t="shared" si="1"/>
        <v>181</v>
      </c>
      <c r="I27" s="23">
        <v>102</v>
      </c>
      <c r="J27" s="13">
        <v>1</v>
      </c>
      <c r="K27" s="24">
        <f t="shared" si="2"/>
        <v>103</v>
      </c>
    </row>
    <row r="28" spans="1:11" ht="13.5" thickBot="1" x14ac:dyDescent="0.25">
      <c r="A28" s="30">
        <v>2003</v>
      </c>
      <c r="B28" s="27" t="s">
        <v>39</v>
      </c>
      <c r="C28" s="169">
        <f t="shared" si="0"/>
        <v>909</v>
      </c>
      <c r="D28" s="27">
        <v>169</v>
      </c>
      <c r="E28" s="31">
        <v>1078</v>
      </c>
      <c r="F28" s="28">
        <v>208</v>
      </c>
      <c r="G28" s="27">
        <v>14</v>
      </c>
      <c r="H28" s="29">
        <f t="shared" si="1"/>
        <v>222</v>
      </c>
      <c r="I28" s="30">
        <v>149</v>
      </c>
      <c r="J28" s="27">
        <v>6</v>
      </c>
      <c r="K28" s="31">
        <f t="shared" si="2"/>
        <v>155</v>
      </c>
    </row>
    <row r="29" spans="1:11" ht="13.5" thickBot="1" x14ac:dyDescent="0.25">
      <c r="A29" s="180">
        <v>2003</v>
      </c>
      <c r="B29" s="181" t="s">
        <v>24</v>
      </c>
      <c r="C29" s="182">
        <f t="shared" ref="C29:K29" si="4">SUM(C17:C28)</f>
        <v>8166</v>
      </c>
      <c r="D29" s="182">
        <f t="shared" si="4"/>
        <v>1843</v>
      </c>
      <c r="E29" s="182">
        <f>SUM(E17:E28)</f>
        <v>10009</v>
      </c>
      <c r="F29" s="182">
        <f t="shared" si="4"/>
        <v>1847</v>
      </c>
      <c r="G29" s="182">
        <f t="shared" si="4"/>
        <v>68</v>
      </c>
      <c r="H29" s="182">
        <f t="shared" si="4"/>
        <v>1915</v>
      </c>
      <c r="I29" s="182">
        <f t="shared" si="4"/>
        <v>1247</v>
      </c>
      <c r="J29" s="182">
        <f t="shared" si="4"/>
        <v>38</v>
      </c>
      <c r="K29" s="183">
        <f t="shared" si="4"/>
        <v>1285</v>
      </c>
    </row>
    <row r="30" spans="1:11" x14ac:dyDescent="0.2">
      <c r="A30" s="84">
        <v>2004</v>
      </c>
      <c r="B30" s="32" t="s">
        <v>28</v>
      </c>
      <c r="C30" s="164">
        <f t="shared" si="0"/>
        <v>723</v>
      </c>
      <c r="D30" s="33">
        <v>98</v>
      </c>
      <c r="E30" s="85">
        <v>821</v>
      </c>
      <c r="F30" s="88">
        <v>217</v>
      </c>
      <c r="G30" s="33">
        <v>4</v>
      </c>
      <c r="H30" s="87">
        <f t="shared" si="1"/>
        <v>221</v>
      </c>
      <c r="I30" s="89">
        <v>149</v>
      </c>
      <c r="J30" s="33">
        <v>2</v>
      </c>
      <c r="K30" s="85">
        <f t="shared" si="2"/>
        <v>151</v>
      </c>
    </row>
    <row r="31" spans="1:11" x14ac:dyDescent="0.2">
      <c r="A31" s="23">
        <v>2004</v>
      </c>
      <c r="B31" s="177" t="s">
        <v>29</v>
      </c>
      <c r="C31" s="168">
        <f t="shared" si="0"/>
        <v>997</v>
      </c>
      <c r="D31" s="16">
        <v>210</v>
      </c>
      <c r="E31" s="24">
        <v>1207</v>
      </c>
      <c r="F31" s="76">
        <v>191</v>
      </c>
      <c r="G31" s="16">
        <v>7</v>
      </c>
      <c r="H31" s="20">
        <f t="shared" si="1"/>
        <v>198</v>
      </c>
      <c r="I31" s="25">
        <v>106</v>
      </c>
      <c r="J31" s="16">
        <v>2</v>
      </c>
      <c r="K31" s="77">
        <f t="shared" si="2"/>
        <v>108</v>
      </c>
    </row>
    <row r="32" spans="1:11" x14ac:dyDescent="0.2">
      <c r="A32" s="23">
        <v>2004</v>
      </c>
      <c r="B32" s="13" t="s">
        <v>32</v>
      </c>
      <c r="C32" s="168">
        <f t="shared" si="0"/>
        <v>924</v>
      </c>
      <c r="D32" s="16">
        <v>178</v>
      </c>
      <c r="E32" s="24">
        <v>1102</v>
      </c>
      <c r="F32" s="76">
        <v>206</v>
      </c>
      <c r="G32" s="16">
        <v>13</v>
      </c>
      <c r="H32" s="20">
        <f t="shared" si="1"/>
        <v>219</v>
      </c>
      <c r="I32" s="25">
        <v>119</v>
      </c>
      <c r="J32" s="16">
        <v>4</v>
      </c>
      <c r="K32" s="77">
        <f t="shared" si="2"/>
        <v>123</v>
      </c>
    </row>
    <row r="33" spans="1:11" x14ac:dyDescent="0.2">
      <c r="A33" s="23">
        <v>2004</v>
      </c>
      <c r="B33" s="13" t="s">
        <v>30</v>
      </c>
      <c r="C33" s="168">
        <f t="shared" si="0"/>
        <v>722</v>
      </c>
      <c r="D33" s="16">
        <v>177</v>
      </c>
      <c r="E33" s="24">
        <v>899</v>
      </c>
      <c r="F33" s="76">
        <v>206</v>
      </c>
      <c r="G33" s="16">
        <v>3</v>
      </c>
      <c r="H33" s="20">
        <f t="shared" si="1"/>
        <v>209</v>
      </c>
      <c r="I33" s="25">
        <v>164</v>
      </c>
      <c r="J33" s="16">
        <v>2</v>
      </c>
      <c r="K33" s="24">
        <f t="shared" si="2"/>
        <v>166</v>
      </c>
    </row>
    <row r="34" spans="1:11" x14ac:dyDescent="0.2">
      <c r="A34" s="23">
        <v>2004</v>
      </c>
      <c r="B34" s="13" t="s">
        <v>31</v>
      </c>
      <c r="C34" s="168">
        <f t="shared" si="0"/>
        <v>563</v>
      </c>
      <c r="D34" s="16">
        <v>230</v>
      </c>
      <c r="E34" s="24">
        <v>793</v>
      </c>
      <c r="F34" s="76">
        <v>214</v>
      </c>
      <c r="G34" s="16">
        <v>6</v>
      </c>
      <c r="H34" s="20">
        <f t="shared" si="1"/>
        <v>220</v>
      </c>
      <c r="I34" s="25">
        <v>138</v>
      </c>
      <c r="J34" s="16">
        <v>3</v>
      </c>
      <c r="K34" s="24">
        <f t="shared" si="2"/>
        <v>141</v>
      </c>
    </row>
    <row r="35" spans="1:11" x14ac:dyDescent="0.2">
      <c r="A35" s="23">
        <v>2004</v>
      </c>
      <c r="B35" s="13" t="s">
        <v>33</v>
      </c>
      <c r="C35" s="168">
        <f t="shared" si="0"/>
        <v>779</v>
      </c>
      <c r="D35" s="16">
        <v>201</v>
      </c>
      <c r="E35" s="24">
        <v>980</v>
      </c>
      <c r="F35" s="76">
        <v>212</v>
      </c>
      <c r="G35" s="16">
        <v>11</v>
      </c>
      <c r="H35" s="20">
        <f t="shared" si="1"/>
        <v>223</v>
      </c>
      <c r="I35" s="25">
        <v>167</v>
      </c>
      <c r="J35" s="16">
        <v>2</v>
      </c>
      <c r="K35" s="24">
        <f t="shared" si="2"/>
        <v>169</v>
      </c>
    </row>
    <row r="36" spans="1:11" x14ac:dyDescent="0.2">
      <c r="A36" s="23">
        <v>2004</v>
      </c>
      <c r="B36" s="13" t="s">
        <v>34</v>
      </c>
      <c r="C36" s="168">
        <f t="shared" si="0"/>
        <v>864</v>
      </c>
      <c r="D36" s="16">
        <v>208</v>
      </c>
      <c r="E36" s="24">
        <v>1072</v>
      </c>
      <c r="F36" s="76">
        <v>212</v>
      </c>
      <c r="G36" s="16">
        <v>7</v>
      </c>
      <c r="H36" s="20">
        <f t="shared" si="1"/>
        <v>219</v>
      </c>
      <c r="I36" s="25">
        <v>117</v>
      </c>
      <c r="J36" s="16">
        <v>3</v>
      </c>
      <c r="K36" s="24">
        <f t="shared" si="2"/>
        <v>120</v>
      </c>
    </row>
    <row r="37" spans="1:11" x14ac:dyDescent="0.2">
      <c r="A37" s="23">
        <v>2004</v>
      </c>
      <c r="B37" s="13" t="s">
        <v>35</v>
      </c>
      <c r="C37" s="168">
        <f t="shared" si="0"/>
        <v>875</v>
      </c>
      <c r="D37" s="16">
        <v>169</v>
      </c>
      <c r="E37" s="24">
        <v>1044</v>
      </c>
      <c r="F37" s="76">
        <v>220</v>
      </c>
      <c r="G37" s="16">
        <v>14</v>
      </c>
      <c r="H37" s="20">
        <f t="shared" si="1"/>
        <v>234</v>
      </c>
      <c r="I37" s="25">
        <v>129</v>
      </c>
      <c r="J37" s="16">
        <v>3</v>
      </c>
      <c r="K37" s="24">
        <f t="shared" si="2"/>
        <v>132</v>
      </c>
    </row>
    <row r="38" spans="1:11" x14ac:dyDescent="0.2">
      <c r="A38" s="23">
        <v>2004</v>
      </c>
      <c r="B38" s="13" t="s">
        <v>36</v>
      </c>
      <c r="C38" s="168">
        <f t="shared" si="0"/>
        <v>900</v>
      </c>
      <c r="D38" s="16">
        <v>176</v>
      </c>
      <c r="E38" s="24">
        <v>1076</v>
      </c>
      <c r="F38" s="76">
        <v>229</v>
      </c>
      <c r="G38" s="16">
        <v>5</v>
      </c>
      <c r="H38" s="20">
        <f t="shared" si="1"/>
        <v>234</v>
      </c>
      <c r="I38" s="25">
        <v>148</v>
      </c>
      <c r="J38" s="16">
        <v>1</v>
      </c>
      <c r="K38" s="24">
        <f t="shared" si="2"/>
        <v>149</v>
      </c>
    </row>
    <row r="39" spans="1:11" x14ac:dyDescent="0.2">
      <c r="A39" s="23">
        <v>2004</v>
      </c>
      <c r="B39" s="13" t="s">
        <v>37</v>
      </c>
      <c r="C39" s="168">
        <f t="shared" si="0"/>
        <v>839</v>
      </c>
      <c r="D39" s="16">
        <v>180</v>
      </c>
      <c r="E39" s="24">
        <v>1019</v>
      </c>
      <c r="F39" s="76">
        <v>245</v>
      </c>
      <c r="G39" s="16">
        <v>6</v>
      </c>
      <c r="H39" s="20">
        <f t="shared" si="1"/>
        <v>251</v>
      </c>
      <c r="I39" s="25">
        <v>151</v>
      </c>
      <c r="J39" s="16">
        <v>3</v>
      </c>
      <c r="K39" s="24">
        <f t="shared" si="2"/>
        <v>154</v>
      </c>
    </row>
    <row r="40" spans="1:11" x14ac:dyDescent="0.2">
      <c r="A40" s="23">
        <v>2004</v>
      </c>
      <c r="B40" s="13" t="s">
        <v>38</v>
      </c>
      <c r="C40" s="168">
        <f t="shared" si="0"/>
        <v>927</v>
      </c>
      <c r="D40" s="16">
        <v>198</v>
      </c>
      <c r="E40" s="24">
        <v>1125</v>
      </c>
      <c r="F40" s="76">
        <v>241</v>
      </c>
      <c r="G40" s="16">
        <v>7</v>
      </c>
      <c r="H40" s="20">
        <f t="shared" si="1"/>
        <v>248</v>
      </c>
      <c r="I40" s="25">
        <v>173</v>
      </c>
      <c r="J40" s="16">
        <v>2</v>
      </c>
      <c r="K40" s="24">
        <f t="shared" si="2"/>
        <v>175</v>
      </c>
    </row>
    <row r="41" spans="1:11" ht="13.5" thickBot="1" x14ac:dyDescent="0.25">
      <c r="A41" s="30">
        <v>2004</v>
      </c>
      <c r="B41" s="27" t="s">
        <v>39</v>
      </c>
      <c r="C41" s="169">
        <f t="shared" si="0"/>
        <v>1085</v>
      </c>
      <c r="D41" s="44">
        <v>268</v>
      </c>
      <c r="E41" s="31">
        <v>1353</v>
      </c>
      <c r="F41" s="113">
        <v>254</v>
      </c>
      <c r="G41" s="44">
        <v>13</v>
      </c>
      <c r="H41" s="29">
        <f t="shared" si="1"/>
        <v>267</v>
      </c>
      <c r="I41" s="112">
        <v>181</v>
      </c>
      <c r="J41" s="44">
        <v>6</v>
      </c>
      <c r="K41" s="31">
        <f t="shared" si="2"/>
        <v>187</v>
      </c>
    </row>
    <row r="42" spans="1:11" ht="13.5" thickBot="1" x14ac:dyDescent="0.25">
      <c r="A42" s="180">
        <v>2004</v>
      </c>
      <c r="B42" s="181" t="s">
        <v>24</v>
      </c>
      <c r="C42" s="182">
        <f t="shared" ref="C42:K42" si="5">SUM(C30:C41)</f>
        <v>10198</v>
      </c>
      <c r="D42" s="182">
        <f t="shared" si="5"/>
        <v>2293</v>
      </c>
      <c r="E42" s="182">
        <f t="shared" si="5"/>
        <v>12491</v>
      </c>
      <c r="F42" s="182">
        <f t="shared" si="5"/>
        <v>2647</v>
      </c>
      <c r="G42" s="182">
        <f t="shared" si="5"/>
        <v>96</v>
      </c>
      <c r="H42" s="182">
        <f t="shared" si="5"/>
        <v>2743</v>
      </c>
      <c r="I42" s="182">
        <f t="shared" si="5"/>
        <v>1742</v>
      </c>
      <c r="J42" s="182">
        <f t="shared" si="5"/>
        <v>33</v>
      </c>
      <c r="K42" s="183">
        <f t="shared" si="5"/>
        <v>1775</v>
      </c>
    </row>
    <row r="43" spans="1:11" x14ac:dyDescent="0.2">
      <c r="A43" s="84">
        <v>2005</v>
      </c>
      <c r="B43" s="32" t="s">
        <v>28</v>
      </c>
      <c r="C43" s="164">
        <f t="shared" si="0"/>
        <v>729</v>
      </c>
      <c r="D43" s="33">
        <v>211</v>
      </c>
      <c r="E43" s="85">
        <v>940</v>
      </c>
      <c r="F43" s="88">
        <v>205</v>
      </c>
      <c r="G43" s="33">
        <v>10</v>
      </c>
      <c r="H43" s="87">
        <f t="shared" si="1"/>
        <v>215</v>
      </c>
      <c r="I43" s="89">
        <v>138</v>
      </c>
      <c r="J43" s="33">
        <v>3</v>
      </c>
      <c r="K43" s="85">
        <f t="shared" si="2"/>
        <v>141</v>
      </c>
    </row>
    <row r="44" spans="1:11" x14ac:dyDescent="0.2">
      <c r="A44" s="23">
        <v>2005</v>
      </c>
      <c r="B44" s="177" t="s">
        <v>29</v>
      </c>
      <c r="C44" s="168">
        <f t="shared" si="0"/>
        <v>874</v>
      </c>
      <c r="D44" s="16">
        <v>205</v>
      </c>
      <c r="E44" s="24">
        <v>1079</v>
      </c>
      <c r="F44" s="76">
        <v>246</v>
      </c>
      <c r="G44" s="16">
        <v>15</v>
      </c>
      <c r="H44" s="20">
        <f t="shared" si="1"/>
        <v>261</v>
      </c>
      <c r="I44" s="25">
        <v>149</v>
      </c>
      <c r="J44" s="16">
        <v>3</v>
      </c>
      <c r="K44" s="24">
        <f t="shared" si="2"/>
        <v>152</v>
      </c>
    </row>
    <row r="45" spans="1:11" x14ac:dyDescent="0.2">
      <c r="A45" s="23">
        <v>2005</v>
      </c>
      <c r="B45" s="13" t="s">
        <v>32</v>
      </c>
      <c r="C45" s="168">
        <f t="shared" si="0"/>
        <v>914</v>
      </c>
      <c r="D45" s="16">
        <v>202</v>
      </c>
      <c r="E45" s="24">
        <v>1116</v>
      </c>
      <c r="F45" s="76">
        <v>314</v>
      </c>
      <c r="G45" s="16">
        <v>7</v>
      </c>
      <c r="H45" s="20">
        <f t="shared" si="1"/>
        <v>321</v>
      </c>
      <c r="I45" s="25">
        <v>199</v>
      </c>
      <c r="J45" s="16">
        <v>3</v>
      </c>
      <c r="K45" s="24">
        <f t="shared" si="2"/>
        <v>202</v>
      </c>
    </row>
    <row r="46" spans="1:11" x14ac:dyDescent="0.2">
      <c r="A46" s="23">
        <v>2005</v>
      </c>
      <c r="B46" s="13" t="s">
        <v>30</v>
      </c>
      <c r="C46" s="168">
        <f t="shared" si="0"/>
        <v>932</v>
      </c>
      <c r="D46" s="16">
        <v>176</v>
      </c>
      <c r="E46" s="24">
        <v>1108</v>
      </c>
      <c r="F46" s="76">
        <v>303</v>
      </c>
      <c r="G46" s="16">
        <v>13</v>
      </c>
      <c r="H46" s="20">
        <f t="shared" si="1"/>
        <v>316</v>
      </c>
      <c r="I46" s="25">
        <v>141</v>
      </c>
      <c r="J46" s="16">
        <v>6</v>
      </c>
      <c r="K46" s="24">
        <f t="shared" si="2"/>
        <v>147</v>
      </c>
    </row>
    <row r="47" spans="1:11" x14ac:dyDescent="0.2">
      <c r="A47" s="23">
        <v>2005</v>
      </c>
      <c r="B47" s="13" t="s">
        <v>31</v>
      </c>
      <c r="C47" s="168">
        <f t="shared" si="0"/>
        <v>841</v>
      </c>
      <c r="D47" s="16">
        <v>196</v>
      </c>
      <c r="E47" s="24">
        <v>1037</v>
      </c>
      <c r="F47" s="76">
        <v>323</v>
      </c>
      <c r="G47" s="16">
        <v>7</v>
      </c>
      <c r="H47" s="20">
        <f t="shared" si="1"/>
        <v>330</v>
      </c>
      <c r="I47" s="25">
        <v>174</v>
      </c>
      <c r="J47" s="16">
        <v>0</v>
      </c>
      <c r="K47" s="24">
        <f t="shared" si="2"/>
        <v>174</v>
      </c>
    </row>
    <row r="48" spans="1:11" x14ac:dyDescent="0.2">
      <c r="A48" s="23">
        <v>2005</v>
      </c>
      <c r="B48" s="13" t="s">
        <v>33</v>
      </c>
      <c r="C48" s="168">
        <f t="shared" si="0"/>
        <v>907</v>
      </c>
      <c r="D48" s="16">
        <v>197</v>
      </c>
      <c r="E48" s="24">
        <v>1104</v>
      </c>
      <c r="F48" s="76">
        <v>322</v>
      </c>
      <c r="G48" s="16">
        <v>2</v>
      </c>
      <c r="H48" s="20">
        <f t="shared" si="1"/>
        <v>324</v>
      </c>
      <c r="I48" s="25">
        <v>165</v>
      </c>
      <c r="J48" s="16">
        <v>0</v>
      </c>
      <c r="K48" s="24">
        <f t="shared" si="2"/>
        <v>165</v>
      </c>
    </row>
    <row r="49" spans="1:28" s="126" customFormat="1" x14ac:dyDescent="0.2">
      <c r="A49" s="23">
        <v>2005</v>
      </c>
      <c r="B49" s="13" t="s">
        <v>34</v>
      </c>
      <c r="C49" s="168">
        <f t="shared" si="0"/>
        <v>808</v>
      </c>
      <c r="D49" s="16">
        <v>172</v>
      </c>
      <c r="E49" s="24">
        <v>980</v>
      </c>
      <c r="F49" s="76">
        <v>348</v>
      </c>
      <c r="G49" s="16">
        <v>15</v>
      </c>
      <c r="H49" s="20">
        <f t="shared" si="1"/>
        <v>363</v>
      </c>
      <c r="I49" s="25">
        <v>152</v>
      </c>
      <c r="J49" s="16">
        <v>2</v>
      </c>
      <c r="K49" s="24">
        <f t="shared" si="2"/>
        <v>154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</row>
    <row r="50" spans="1:28" s="126" customFormat="1" x14ac:dyDescent="0.2">
      <c r="A50" s="23">
        <v>2005</v>
      </c>
      <c r="B50" s="13" t="s">
        <v>35</v>
      </c>
      <c r="C50" s="168">
        <f t="shared" si="0"/>
        <v>882</v>
      </c>
      <c r="D50" s="16">
        <v>224</v>
      </c>
      <c r="E50" s="24">
        <v>1106</v>
      </c>
      <c r="F50" s="76">
        <v>315</v>
      </c>
      <c r="G50" s="16">
        <v>6</v>
      </c>
      <c r="H50" s="20">
        <f t="shared" si="1"/>
        <v>321</v>
      </c>
      <c r="I50" s="25">
        <v>138</v>
      </c>
      <c r="J50" s="16">
        <v>3</v>
      </c>
      <c r="K50" s="24">
        <f t="shared" si="2"/>
        <v>141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</row>
    <row r="51" spans="1:28" x14ac:dyDescent="0.2">
      <c r="A51" s="23">
        <v>2005</v>
      </c>
      <c r="B51" s="13" t="s">
        <v>36</v>
      </c>
      <c r="C51" s="168">
        <f t="shared" si="0"/>
        <v>913</v>
      </c>
      <c r="D51" s="16">
        <v>257</v>
      </c>
      <c r="E51" s="24">
        <v>1170</v>
      </c>
      <c r="F51" s="76">
        <v>394</v>
      </c>
      <c r="G51" s="16">
        <v>10</v>
      </c>
      <c r="H51" s="20">
        <f t="shared" si="1"/>
        <v>404</v>
      </c>
      <c r="I51" s="25">
        <v>206</v>
      </c>
      <c r="J51" s="16">
        <v>5</v>
      </c>
      <c r="K51" s="24">
        <f t="shared" si="2"/>
        <v>211</v>
      </c>
    </row>
    <row r="52" spans="1:28" x14ac:dyDescent="0.2">
      <c r="A52" s="23">
        <v>2005</v>
      </c>
      <c r="B52" s="13" t="s">
        <v>37</v>
      </c>
      <c r="C52" s="168">
        <f t="shared" si="0"/>
        <v>948</v>
      </c>
      <c r="D52" s="16">
        <v>211</v>
      </c>
      <c r="E52" s="24">
        <v>1159</v>
      </c>
      <c r="F52" s="76">
        <v>411</v>
      </c>
      <c r="G52" s="16">
        <v>15</v>
      </c>
      <c r="H52" s="20">
        <f t="shared" si="1"/>
        <v>426</v>
      </c>
      <c r="I52" s="25">
        <v>208</v>
      </c>
      <c r="J52" s="16">
        <v>4</v>
      </c>
      <c r="K52" s="24">
        <f t="shared" si="2"/>
        <v>212</v>
      </c>
    </row>
    <row r="53" spans="1:28" x14ac:dyDescent="0.2">
      <c r="A53" s="23">
        <v>2005</v>
      </c>
      <c r="B53" s="13" t="s">
        <v>38</v>
      </c>
      <c r="C53" s="168">
        <f t="shared" si="0"/>
        <v>1046</v>
      </c>
      <c r="D53" s="16">
        <v>192</v>
      </c>
      <c r="E53" s="24">
        <v>1238</v>
      </c>
      <c r="F53" s="76">
        <v>424</v>
      </c>
      <c r="G53" s="16">
        <v>15</v>
      </c>
      <c r="H53" s="20">
        <f t="shared" si="1"/>
        <v>439</v>
      </c>
      <c r="I53" s="25">
        <v>197</v>
      </c>
      <c r="J53" s="16">
        <v>4</v>
      </c>
      <c r="K53" s="24">
        <f t="shared" si="2"/>
        <v>201</v>
      </c>
    </row>
    <row r="54" spans="1:28" ht="13.5" thickBot="1" x14ac:dyDescent="0.25">
      <c r="A54" s="30">
        <v>2005</v>
      </c>
      <c r="B54" s="27" t="s">
        <v>39</v>
      </c>
      <c r="C54" s="169">
        <f t="shared" si="0"/>
        <v>1460</v>
      </c>
      <c r="D54" s="44">
        <v>273</v>
      </c>
      <c r="E54" s="31">
        <v>1733</v>
      </c>
      <c r="F54" s="113">
        <v>476</v>
      </c>
      <c r="G54" s="44">
        <v>26</v>
      </c>
      <c r="H54" s="29">
        <f t="shared" si="1"/>
        <v>502</v>
      </c>
      <c r="I54" s="112">
        <v>282</v>
      </c>
      <c r="J54" s="44">
        <v>3</v>
      </c>
      <c r="K54" s="31">
        <f t="shared" si="2"/>
        <v>285</v>
      </c>
    </row>
    <row r="55" spans="1:28" ht="13.5" thickBot="1" x14ac:dyDescent="0.25">
      <c r="A55" s="180">
        <v>2005</v>
      </c>
      <c r="B55" s="181" t="s">
        <v>24</v>
      </c>
      <c r="C55" s="180">
        <f t="shared" ref="C55:K55" si="6">SUM(C43:C54)</f>
        <v>11254</v>
      </c>
      <c r="D55" s="182">
        <f t="shared" si="6"/>
        <v>2516</v>
      </c>
      <c r="E55" s="183">
        <f t="shared" si="6"/>
        <v>13770</v>
      </c>
      <c r="F55" s="184">
        <f t="shared" si="6"/>
        <v>4081</v>
      </c>
      <c r="G55" s="182">
        <f t="shared" si="6"/>
        <v>141</v>
      </c>
      <c r="H55" s="185">
        <f t="shared" si="6"/>
        <v>4222</v>
      </c>
      <c r="I55" s="180">
        <f t="shared" si="6"/>
        <v>2149</v>
      </c>
      <c r="J55" s="182">
        <f t="shared" si="6"/>
        <v>36</v>
      </c>
      <c r="K55" s="183">
        <f t="shared" si="6"/>
        <v>2185</v>
      </c>
    </row>
    <row r="56" spans="1:28" x14ac:dyDescent="0.2">
      <c r="A56" s="84">
        <v>2006</v>
      </c>
      <c r="B56" s="32" t="s">
        <v>28</v>
      </c>
      <c r="C56" s="164">
        <f t="shared" ref="C56:C67" si="7">E56-D56</f>
        <v>933</v>
      </c>
      <c r="D56" s="33">
        <v>243</v>
      </c>
      <c r="E56" s="85">
        <v>1176</v>
      </c>
      <c r="F56" s="88">
        <v>307</v>
      </c>
      <c r="G56" s="33">
        <v>21</v>
      </c>
      <c r="H56" s="87">
        <f>F56+G56</f>
        <v>328</v>
      </c>
      <c r="I56" s="89">
        <v>168</v>
      </c>
      <c r="J56" s="33">
        <v>5</v>
      </c>
      <c r="K56" s="85">
        <f t="shared" si="2"/>
        <v>173</v>
      </c>
    </row>
    <row r="57" spans="1:28" x14ac:dyDescent="0.2">
      <c r="A57" s="84">
        <v>2006</v>
      </c>
      <c r="B57" s="177" t="s">
        <v>29</v>
      </c>
      <c r="C57" s="168">
        <f t="shared" si="7"/>
        <v>1160</v>
      </c>
      <c r="D57" s="16">
        <v>234</v>
      </c>
      <c r="E57" s="24">
        <v>1394</v>
      </c>
      <c r="F57" s="76">
        <v>420</v>
      </c>
      <c r="G57" s="16">
        <v>8</v>
      </c>
      <c r="H57" s="20">
        <f>F57+G57</f>
        <v>428</v>
      </c>
      <c r="I57" s="25">
        <v>155</v>
      </c>
      <c r="J57" s="16">
        <v>4</v>
      </c>
      <c r="K57" s="24">
        <f t="shared" si="2"/>
        <v>159</v>
      </c>
    </row>
    <row r="58" spans="1:28" x14ac:dyDescent="0.2">
      <c r="A58" s="84">
        <v>2006</v>
      </c>
      <c r="B58" s="13" t="s">
        <v>32</v>
      </c>
      <c r="C58" s="168">
        <f t="shared" si="7"/>
        <v>1398</v>
      </c>
      <c r="D58" s="16">
        <v>249</v>
      </c>
      <c r="E58" s="24">
        <v>1647</v>
      </c>
      <c r="F58" s="76">
        <v>360</v>
      </c>
      <c r="G58" s="16">
        <v>16</v>
      </c>
      <c r="H58" s="20">
        <v>376</v>
      </c>
      <c r="I58" s="25">
        <v>207</v>
      </c>
      <c r="J58" s="16">
        <v>5</v>
      </c>
      <c r="K58" s="24">
        <v>212</v>
      </c>
    </row>
    <row r="59" spans="1:28" x14ac:dyDescent="0.2">
      <c r="A59" s="84">
        <v>2006</v>
      </c>
      <c r="B59" s="13" t="s">
        <v>30</v>
      </c>
      <c r="C59" s="168">
        <f t="shared" si="7"/>
        <v>1084</v>
      </c>
      <c r="D59" s="16">
        <v>174</v>
      </c>
      <c r="E59" s="24">
        <v>1258</v>
      </c>
      <c r="F59" s="76">
        <v>447</v>
      </c>
      <c r="G59" s="16">
        <v>8</v>
      </c>
      <c r="H59" s="20">
        <v>455</v>
      </c>
      <c r="I59" s="25">
        <v>175</v>
      </c>
      <c r="J59" s="16">
        <v>1</v>
      </c>
      <c r="K59" s="24">
        <v>176</v>
      </c>
    </row>
    <row r="60" spans="1:28" x14ac:dyDescent="0.2">
      <c r="A60" s="84">
        <v>2006</v>
      </c>
      <c r="B60" s="13" t="s">
        <v>31</v>
      </c>
      <c r="C60" s="168">
        <f t="shared" si="7"/>
        <v>1067</v>
      </c>
      <c r="D60" s="16">
        <v>221</v>
      </c>
      <c r="E60" s="24">
        <v>1288</v>
      </c>
      <c r="F60" s="76">
        <v>383</v>
      </c>
      <c r="G60" s="16">
        <v>2</v>
      </c>
      <c r="H60" s="20">
        <v>385</v>
      </c>
      <c r="I60" s="25">
        <v>178</v>
      </c>
      <c r="J60" s="16">
        <v>0</v>
      </c>
      <c r="K60" s="24">
        <v>178</v>
      </c>
    </row>
    <row r="61" spans="1:28" x14ac:dyDescent="0.2">
      <c r="A61" s="84">
        <v>2006</v>
      </c>
      <c r="B61" s="13" t="s">
        <v>33</v>
      </c>
      <c r="C61" s="168">
        <f t="shared" si="7"/>
        <v>1091</v>
      </c>
      <c r="D61" s="16">
        <v>204</v>
      </c>
      <c r="E61" s="24">
        <v>1295</v>
      </c>
      <c r="F61" s="76">
        <v>414</v>
      </c>
      <c r="G61" s="16">
        <v>7</v>
      </c>
      <c r="H61" s="20">
        <v>421</v>
      </c>
      <c r="I61" s="25">
        <v>240</v>
      </c>
      <c r="J61" s="16">
        <v>2</v>
      </c>
      <c r="K61" s="24">
        <v>242</v>
      </c>
    </row>
    <row r="62" spans="1:28" s="126" customFormat="1" x14ac:dyDescent="0.2">
      <c r="A62" s="84">
        <v>2006</v>
      </c>
      <c r="B62" s="13" t="s">
        <v>34</v>
      </c>
      <c r="C62" s="168">
        <f t="shared" si="7"/>
        <v>1078</v>
      </c>
      <c r="D62" s="16">
        <v>226</v>
      </c>
      <c r="E62" s="24">
        <v>1304</v>
      </c>
      <c r="F62" s="76">
        <v>372</v>
      </c>
      <c r="G62" s="16">
        <v>3</v>
      </c>
      <c r="H62" s="20">
        <v>375</v>
      </c>
      <c r="I62" s="25">
        <v>160</v>
      </c>
      <c r="J62" s="16">
        <v>1</v>
      </c>
      <c r="K62" s="24">
        <v>161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</row>
    <row r="63" spans="1:28" s="126" customFormat="1" x14ac:dyDescent="0.2">
      <c r="A63" s="84">
        <v>2006</v>
      </c>
      <c r="B63" s="13" t="s">
        <v>35</v>
      </c>
      <c r="C63" s="168">
        <f t="shared" si="7"/>
        <v>905</v>
      </c>
      <c r="D63" s="16">
        <v>237</v>
      </c>
      <c r="E63" s="24">
        <v>1142</v>
      </c>
      <c r="F63" s="76">
        <v>278</v>
      </c>
      <c r="G63" s="16">
        <v>13</v>
      </c>
      <c r="H63" s="20">
        <v>291</v>
      </c>
      <c r="I63" s="25">
        <v>157</v>
      </c>
      <c r="J63" s="16">
        <v>0</v>
      </c>
      <c r="K63" s="24">
        <v>157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</row>
    <row r="64" spans="1:28" x14ac:dyDescent="0.2">
      <c r="A64" s="84">
        <v>2006</v>
      </c>
      <c r="B64" s="13" t="s">
        <v>36</v>
      </c>
      <c r="C64" s="168">
        <f t="shared" si="7"/>
        <v>1072</v>
      </c>
      <c r="D64" s="16">
        <v>260</v>
      </c>
      <c r="E64" s="24">
        <v>1332</v>
      </c>
      <c r="F64" s="76">
        <v>444</v>
      </c>
      <c r="G64" s="16">
        <v>13</v>
      </c>
      <c r="H64" s="20">
        <v>457</v>
      </c>
      <c r="I64" s="25">
        <v>254</v>
      </c>
      <c r="J64" s="16">
        <v>3</v>
      </c>
      <c r="K64" s="24">
        <v>257</v>
      </c>
    </row>
    <row r="65" spans="1:11" x14ac:dyDescent="0.2">
      <c r="A65" s="84">
        <v>2006</v>
      </c>
      <c r="B65" s="13" t="s">
        <v>37</v>
      </c>
      <c r="C65" s="168">
        <f t="shared" si="7"/>
        <v>1139</v>
      </c>
      <c r="D65" s="16">
        <v>247</v>
      </c>
      <c r="E65" s="24">
        <v>1386</v>
      </c>
      <c r="F65" s="76">
        <v>398</v>
      </c>
      <c r="G65" s="16">
        <v>8</v>
      </c>
      <c r="H65" s="20">
        <v>406</v>
      </c>
      <c r="I65" s="25">
        <v>215</v>
      </c>
      <c r="J65" s="16">
        <v>3</v>
      </c>
      <c r="K65" s="24">
        <v>218</v>
      </c>
    </row>
    <row r="66" spans="1:11" x14ac:dyDescent="0.2">
      <c r="A66" s="84">
        <v>2006</v>
      </c>
      <c r="B66" s="13" t="s">
        <v>38</v>
      </c>
      <c r="C66" s="168">
        <f t="shared" si="7"/>
        <v>1056</v>
      </c>
      <c r="D66" s="16">
        <v>265</v>
      </c>
      <c r="E66" s="24">
        <v>1321</v>
      </c>
      <c r="F66" s="76">
        <v>387</v>
      </c>
      <c r="G66" s="16">
        <v>9</v>
      </c>
      <c r="H66" s="20">
        <v>396</v>
      </c>
      <c r="I66" s="25">
        <v>229</v>
      </c>
      <c r="J66" s="16">
        <v>2</v>
      </c>
      <c r="K66" s="24">
        <v>231</v>
      </c>
    </row>
    <row r="67" spans="1:11" ht="13.5" thickBot="1" x14ac:dyDescent="0.25">
      <c r="A67" s="186">
        <v>2006</v>
      </c>
      <c r="B67" s="27" t="s">
        <v>39</v>
      </c>
      <c r="C67" s="169">
        <f t="shared" si="7"/>
        <v>1298</v>
      </c>
      <c r="D67" s="44">
        <v>275</v>
      </c>
      <c r="E67" s="31">
        <v>1573</v>
      </c>
      <c r="F67" s="113">
        <v>392</v>
      </c>
      <c r="G67" s="44">
        <v>13</v>
      </c>
      <c r="H67" s="29">
        <v>405</v>
      </c>
      <c r="I67" s="112">
        <v>249</v>
      </c>
      <c r="J67" s="44">
        <v>3</v>
      </c>
      <c r="K67" s="31">
        <v>252</v>
      </c>
    </row>
    <row r="68" spans="1:11" ht="13.5" thickBot="1" x14ac:dyDescent="0.25">
      <c r="A68" s="180">
        <v>2006</v>
      </c>
      <c r="B68" s="181" t="s">
        <v>24</v>
      </c>
      <c r="C68" s="180">
        <f t="shared" ref="C68:K68" si="8">SUM(C56:C67)</f>
        <v>13281</v>
      </c>
      <c r="D68" s="182">
        <f t="shared" si="8"/>
        <v>2835</v>
      </c>
      <c r="E68" s="183">
        <f t="shared" si="8"/>
        <v>16116</v>
      </c>
      <c r="F68" s="184">
        <f t="shared" si="8"/>
        <v>4602</v>
      </c>
      <c r="G68" s="182">
        <f t="shared" si="8"/>
        <v>121</v>
      </c>
      <c r="H68" s="185">
        <f t="shared" si="8"/>
        <v>4723</v>
      </c>
      <c r="I68" s="180">
        <f t="shared" si="8"/>
        <v>2387</v>
      </c>
      <c r="J68" s="182">
        <f t="shared" si="8"/>
        <v>29</v>
      </c>
      <c r="K68" s="183">
        <f t="shared" si="8"/>
        <v>2416</v>
      </c>
    </row>
    <row r="69" spans="1:11" x14ac:dyDescent="0.2">
      <c r="A69" s="84">
        <v>2007</v>
      </c>
      <c r="B69" s="32" t="s">
        <v>28</v>
      </c>
      <c r="C69" s="164">
        <f t="shared" ref="C69:C80" si="9">E69-D69</f>
        <v>1105</v>
      </c>
      <c r="D69" s="33">
        <v>287</v>
      </c>
      <c r="E69" s="85">
        <v>1392</v>
      </c>
      <c r="F69" s="88">
        <v>377</v>
      </c>
      <c r="G69" s="33">
        <v>14</v>
      </c>
      <c r="H69" s="87">
        <v>391</v>
      </c>
      <c r="I69" s="89">
        <v>189</v>
      </c>
      <c r="J69" s="33">
        <v>2</v>
      </c>
      <c r="K69" s="85">
        <v>191</v>
      </c>
    </row>
    <row r="70" spans="1:11" x14ac:dyDescent="0.2">
      <c r="A70" s="84">
        <v>2007</v>
      </c>
      <c r="B70" s="177" t="s">
        <v>29</v>
      </c>
      <c r="C70" s="168">
        <f t="shared" si="9"/>
        <v>1285</v>
      </c>
      <c r="D70" s="16">
        <v>247</v>
      </c>
      <c r="E70" s="24">
        <v>1532</v>
      </c>
      <c r="F70" s="76">
        <v>443</v>
      </c>
      <c r="G70" s="16">
        <v>5</v>
      </c>
      <c r="H70" s="20">
        <v>448</v>
      </c>
      <c r="I70" s="25">
        <v>192</v>
      </c>
      <c r="J70" s="16">
        <v>1</v>
      </c>
      <c r="K70" s="24">
        <v>193</v>
      </c>
    </row>
    <row r="71" spans="1:11" x14ac:dyDescent="0.2">
      <c r="A71" s="84">
        <v>2007</v>
      </c>
      <c r="B71" s="13" t="s">
        <v>32</v>
      </c>
      <c r="C71" s="168">
        <f t="shared" si="9"/>
        <v>1329</v>
      </c>
      <c r="D71" s="16">
        <v>257</v>
      </c>
      <c r="E71" s="24">
        <v>1586</v>
      </c>
      <c r="F71" s="76">
        <v>391</v>
      </c>
      <c r="G71" s="16">
        <v>23</v>
      </c>
      <c r="H71" s="20">
        <v>414</v>
      </c>
      <c r="I71" s="25">
        <v>233</v>
      </c>
      <c r="J71" s="16">
        <v>3</v>
      </c>
      <c r="K71" s="24">
        <v>236</v>
      </c>
    </row>
    <row r="72" spans="1:11" x14ac:dyDescent="0.2">
      <c r="A72" s="84">
        <v>2007</v>
      </c>
      <c r="B72" s="13" t="s">
        <v>30</v>
      </c>
      <c r="C72" s="168">
        <f t="shared" si="9"/>
        <v>1141</v>
      </c>
      <c r="D72" s="16">
        <v>258</v>
      </c>
      <c r="E72" s="24">
        <v>1399</v>
      </c>
      <c r="F72" s="76">
        <v>367</v>
      </c>
      <c r="G72" s="16">
        <v>5</v>
      </c>
      <c r="H72" s="20">
        <v>372</v>
      </c>
      <c r="I72" s="25">
        <v>188</v>
      </c>
      <c r="J72" s="16">
        <v>2</v>
      </c>
      <c r="K72" s="24">
        <v>190</v>
      </c>
    </row>
    <row r="73" spans="1:11" x14ac:dyDescent="0.2">
      <c r="A73" s="84">
        <v>2007</v>
      </c>
      <c r="B73" s="13" t="s">
        <v>31</v>
      </c>
      <c r="C73" s="168">
        <f t="shared" si="9"/>
        <v>1073</v>
      </c>
      <c r="D73" s="16">
        <v>254</v>
      </c>
      <c r="E73" s="24">
        <v>1327</v>
      </c>
      <c r="F73" s="76">
        <v>355</v>
      </c>
      <c r="G73" s="16">
        <v>3</v>
      </c>
      <c r="H73" s="20">
        <v>358</v>
      </c>
      <c r="I73" s="25">
        <v>191</v>
      </c>
      <c r="J73" s="16">
        <v>0</v>
      </c>
      <c r="K73" s="24">
        <v>191</v>
      </c>
    </row>
    <row r="74" spans="1:11" x14ac:dyDescent="0.2">
      <c r="A74" s="84">
        <v>2007</v>
      </c>
      <c r="B74" s="13" t="s">
        <v>33</v>
      </c>
      <c r="C74" s="168">
        <f t="shared" si="9"/>
        <v>1174</v>
      </c>
      <c r="D74" s="16">
        <v>306</v>
      </c>
      <c r="E74" s="24">
        <v>1480</v>
      </c>
      <c r="F74" s="76">
        <v>380</v>
      </c>
      <c r="G74" s="16">
        <v>9</v>
      </c>
      <c r="H74" s="20">
        <v>389</v>
      </c>
      <c r="I74" s="25">
        <v>206</v>
      </c>
      <c r="J74" s="16">
        <v>0</v>
      </c>
      <c r="K74" s="24">
        <v>206</v>
      </c>
    </row>
    <row r="75" spans="1:11" x14ac:dyDescent="0.2">
      <c r="A75" s="84">
        <v>2007</v>
      </c>
      <c r="B75" s="13" t="s">
        <v>34</v>
      </c>
      <c r="C75" s="168">
        <f t="shared" si="9"/>
        <v>1093</v>
      </c>
      <c r="D75" s="16">
        <v>317</v>
      </c>
      <c r="E75" s="24">
        <v>1410</v>
      </c>
      <c r="F75" s="76">
        <f>H75-G75</f>
        <v>357</v>
      </c>
      <c r="G75" s="16">
        <v>7</v>
      </c>
      <c r="H75" s="20">
        <v>364</v>
      </c>
      <c r="I75" s="25">
        <f>K75-J75</f>
        <v>199</v>
      </c>
      <c r="J75" s="16">
        <v>2</v>
      </c>
      <c r="K75" s="24">
        <v>201</v>
      </c>
    </row>
    <row r="76" spans="1:11" x14ac:dyDescent="0.2">
      <c r="A76" s="84">
        <v>2007</v>
      </c>
      <c r="B76" s="13" t="s">
        <v>35</v>
      </c>
      <c r="C76" s="168">
        <f t="shared" si="9"/>
        <v>1010</v>
      </c>
      <c r="D76" s="16">
        <v>303</v>
      </c>
      <c r="E76" s="24">
        <v>1313</v>
      </c>
      <c r="F76" s="76">
        <v>320</v>
      </c>
      <c r="G76" s="16">
        <v>6</v>
      </c>
      <c r="H76" s="20">
        <v>326</v>
      </c>
      <c r="I76" s="25">
        <v>177</v>
      </c>
      <c r="J76" s="16">
        <v>2</v>
      </c>
      <c r="K76" s="24">
        <v>179</v>
      </c>
    </row>
    <row r="77" spans="1:11" x14ac:dyDescent="0.2">
      <c r="A77" s="84">
        <v>2007</v>
      </c>
      <c r="B77" s="13" t="s">
        <v>36</v>
      </c>
      <c r="C77" s="168">
        <f t="shared" si="9"/>
        <v>1162</v>
      </c>
      <c r="D77" s="16">
        <v>299</v>
      </c>
      <c r="E77" s="24">
        <v>1461</v>
      </c>
      <c r="F77" s="76">
        <v>318</v>
      </c>
      <c r="G77" s="16">
        <v>2</v>
      </c>
      <c r="H77" s="20">
        <v>320</v>
      </c>
      <c r="I77" s="25">
        <v>249</v>
      </c>
      <c r="J77" s="16">
        <v>3</v>
      </c>
      <c r="K77" s="24">
        <v>252</v>
      </c>
    </row>
    <row r="78" spans="1:11" x14ac:dyDescent="0.2">
      <c r="A78" s="84">
        <v>2007</v>
      </c>
      <c r="B78" s="13" t="s">
        <v>37</v>
      </c>
      <c r="C78" s="168">
        <f t="shared" si="9"/>
        <v>1238</v>
      </c>
      <c r="D78" s="16">
        <v>325</v>
      </c>
      <c r="E78" s="24">
        <v>1563</v>
      </c>
      <c r="F78" s="76">
        <v>355</v>
      </c>
      <c r="G78" s="16">
        <v>6</v>
      </c>
      <c r="H78" s="20">
        <v>361</v>
      </c>
      <c r="I78" s="25">
        <v>194</v>
      </c>
      <c r="J78" s="16">
        <v>0</v>
      </c>
      <c r="K78" s="24">
        <v>194</v>
      </c>
    </row>
    <row r="79" spans="1:11" x14ac:dyDescent="0.2">
      <c r="A79" s="84">
        <v>2007</v>
      </c>
      <c r="B79" s="13" t="s">
        <v>38</v>
      </c>
      <c r="C79" s="168">
        <f t="shared" si="9"/>
        <v>1340</v>
      </c>
      <c r="D79" s="16">
        <v>297</v>
      </c>
      <c r="E79" s="24">
        <v>1637</v>
      </c>
      <c r="F79" s="76">
        <v>382</v>
      </c>
      <c r="G79" s="16">
        <v>13</v>
      </c>
      <c r="H79" s="20">
        <v>395</v>
      </c>
      <c r="I79" s="25">
        <v>241</v>
      </c>
      <c r="J79" s="16">
        <v>3</v>
      </c>
      <c r="K79" s="24">
        <v>244</v>
      </c>
    </row>
    <row r="80" spans="1:11" ht="13.5" thickBot="1" x14ac:dyDescent="0.25">
      <c r="A80" s="187">
        <v>2007</v>
      </c>
      <c r="B80" s="27" t="s">
        <v>39</v>
      </c>
      <c r="C80" s="169">
        <f t="shared" si="9"/>
        <v>1271</v>
      </c>
      <c r="D80" s="188">
        <v>299</v>
      </c>
      <c r="E80" s="31">
        <v>1570</v>
      </c>
      <c r="F80" s="189">
        <v>413</v>
      </c>
      <c r="G80" s="188">
        <v>22</v>
      </c>
      <c r="H80" s="190">
        <v>435</v>
      </c>
      <c r="I80" s="191">
        <v>225</v>
      </c>
      <c r="J80" s="188">
        <v>5</v>
      </c>
      <c r="K80" s="31">
        <v>230</v>
      </c>
    </row>
    <row r="81" spans="1:11" ht="13.5" thickBot="1" x14ac:dyDescent="0.25">
      <c r="A81" s="180">
        <v>2007</v>
      </c>
      <c r="B81" s="181" t="s">
        <v>24</v>
      </c>
      <c r="C81" s="180">
        <f t="shared" ref="C81:K81" si="10">SUM(C69:C80)</f>
        <v>14221</v>
      </c>
      <c r="D81" s="182">
        <f t="shared" si="10"/>
        <v>3449</v>
      </c>
      <c r="E81" s="183">
        <f t="shared" si="10"/>
        <v>17670</v>
      </c>
      <c r="F81" s="184">
        <f t="shared" si="10"/>
        <v>4458</v>
      </c>
      <c r="G81" s="182">
        <f t="shared" si="10"/>
        <v>115</v>
      </c>
      <c r="H81" s="185">
        <f t="shared" si="10"/>
        <v>4573</v>
      </c>
      <c r="I81" s="180">
        <f t="shared" si="10"/>
        <v>2484</v>
      </c>
      <c r="J81" s="182">
        <f t="shared" si="10"/>
        <v>23</v>
      </c>
      <c r="K81" s="183">
        <f t="shared" si="10"/>
        <v>2507</v>
      </c>
    </row>
    <row r="82" spans="1:11" x14ac:dyDescent="0.2">
      <c r="A82" s="84">
        <v>2008</v>
      </c>
      <c r="B82" s="32" t="s">
        <v>28</v>
      </c>
      <c r="C82" s="164">
        <f t="shared" ref="C82:C93" si="11">E82-D82</f>
        <v>1142</v>
      </c>
      <c r="D82" s="33">
        <v>333</v>
      </c>
      <c r="E82" s="85">
        <v>1475</v>
      </c>
      <c r="F82" s="88">
        <v>320</v>
      </c>
      <c r="G82" s="33">
        <v>8</v>
      </c>
      <c r="H82" s="87">
        <v>328</v>
      </c>
      <c r="I82" s="89">
        <v>219</v>
      </c>
      <c r="J82" s="33">
        <v>0</v>
      </c>
      <c r="K82" s="85">
        <v>219</v>
      </c>
    </row>
    <row r="83" spans="1:11" x14ac:dyDescent="0.2">
      <c r="A83" s="84">
        <v>2008</v>
      </c>
      <c r="B83" s="177" t="s">
        <v>29</v>
      </c>
      <c r="C83" s="168">
        <f t="shared" si="11"/>
        <v>1363</v>
      </c>
      <c r="D83" s="16">
        <v>266</v>
      </c>
      <c r="E83" s="24">
        <v>1629</v>
      </c>
      <c r="F83" s="76">
        <v>410</v>
      </c>
      <c r="G83" s="16">
        <v>8</v>
      </c>
      <c r="H83" s="20">
        <v>418</v>
      </c>
      <c r="I83" s="25">
        <v>227</v>
      </c>
      <c r="J83" s="16">
        <v>3</v>
      </c>
      <c r="K83" s="24">
        <v>230</v>
      </c>
    </row>
    <row r="84" spans="1:11" x14ac:dyDescent="0.2">
      <c r="A84" s="84">
        <v>2008</v>
      </c>
      <c r="B84" s="13" t="s">
        <v>32</v>
      </c>
      <c r="C84" s="168">
        <f t="shared" si="11"/>
        <v>1372</v>
      </c>
      <c r="D84" s="16">
        <v>322</v>
      </c>
      <c r="E84" s="24">
        <v>1694</v>
      </c>
      <c r="F84" s="76">
        <v>399</v>
      </c>
      <c r="G84" s="16">
        <v>6</v>
      </c>
      <c r="H84" s="20">
        <v>405</v>
      </c>
      <c r="I84" s="25">
        <v>298</v>
      </c>
      <c r="J84" s="16">
        <v>0</v>
      </c>
      <c r="K84" s="24">
        <v>298</v>
      </c>
    </row>
    <row r="85" spans="1:11" x14ac:dyDescent="0.2">
      <c r="A85" s="84">
        <v>2008</v>
      </c>
      <c r="B85" s="13" t="s">
        <v>30</v>
      </c>
      <c r="C85" s="168">
        <f t="shared" si="11"/>
        <v>1382</v>
      </c>
      <c r="D85" s="16">
        <v>235</v>
      </c>
      <c r="E85" s="24">
        <v>1617</v>
      </c>
      <c r="F85" s="76">
        <v>387</v>
      </c>
      <c r="G85" s="16">
        <v>7</v>
      </c>
      <c r="H85" s="20">
        <v>394</v>
      </c>
      <c r="I85" s="25">
        <v>206</v>
      </c>
      <c r="J85" s="16">
        <v>0</v>
      </c>
      <c r="K85" s="24">
        <v>206</v>
      </c>
    </row>
    <row r="86" spans="1:11" x14ac:dyDescent="0.2">
      <c r="A86" s="84">
        <v>2008</v>
      </c>
      <c r="B86" s="13" t="s">
        <v>31</v>
      </c>
      <c r="C86" s="168">
        <f t="shared" si="11"/>
        <v>1235</v>
      </c>
      <c r="D86" s="16">
        <v>247</v>
      </c>
      <c r="E86" s="24">
        <v>1482</v>
      </c>
      <c r="F86" s="76">
        <v>381</v>
      </c>
      <c r="G86" s="16">
        <v>7</v>
      </c>
      <c r="H86" s="20">
        <v>388</v>
      </c>
      <c r="I86" s="25">
        <v>200</v>
      </c>
      <c r="J86" s="16">
        <v>0</v>
      </c>
      <c r="K86" s="24">
        <v>200</v>
      </c>
    </row>
    <row r="87" spans="1:11" x14ac:dyDescent="0.2">
      <c r="A87" s="84">
        <v>2008</v>
      </c>
      <c r="B87" s="13" t="s">
        <v>33</v>
      </c>
      <c r="C87" s="168">
        <f t="shared" si="11"/>
        <v>1227</v>
      </c>
      <c r="D87" s="16">
        <v>292</v>
      </c>
      <c r="E87" s="24">
        <v>1519</v>
      </c>
      <c r="F87" s="76">
        <v>358</v>
      </c>
      <c r="G87" s="16">
        <v>4</v>
      </c>
      <c r="H87" s="20">
        <v>362</v>
      </c>
      <c r="I87" s="25">
        <v>216</v>
      </c>
      <c r="J87" s="16">
        <v>1</v>
      </c>
      <c r="K87" s="24">
        <v>217</v>
      </c>
    </row>
    <row r="88" spans="1:11" x14ac:dyDescent="0.2">
      <c r="A88" s="84">
        <v>2008</v>
      </c>
      <c r="B88" s="13" t="s">
        <v>34</v>
      </c>
      <c r="C88" s="168">
        <f t="shared" si="11"/>
        <v>1224</v>
      </c>
      <c r="D88" s="16">
        <v>323</v>
      </c>
      <c r="E88" s="24">
        <v>1547</v>
      </c>
      <c r="F88" s="76">
        <v>334</v>
      </c>
      <c r="G88" s="16">
        <v>7</v>
      </c>
      <c r="H88" s="20">
        <v>341</v>
      </c>
      <c r="I88" s="25">
        <v>180</v>
      </c>
      <c r="J88" s="16">
        <v>0</v>
      </c>
      <c r="K88" s="24">
        <v>180</v>
      </c>
    </row>
    <row r="89" spans="1:11" x14ac:dyDescent="0.2">
      <c r="A89" s="84">
        <v>2008</v>
      </c>
      <c r="B89" s="13" t="s">
        <v>35</v>
      </c>
      <c r="C89" s="168">
        <f t="shared" si="11"/>
        <v>1193</v>
      </c>
      <c r="D89" s="16">
        <v>247</v>
      </c>
      <c r="E89" s="24">
        <v>1440</v>
      </c>
      <c r="F89" s="76">
        <v>271</v>
      </c>
      <c r="G89" s="16">
        <v>2</v>
      </c>
      <c r="H89" s="20">
        <v>273</v>
      </c>
      <c r="I89" s="25">
        <v>192</v>
      </c>
      <c r="J89" s="16">
        <v>0</v>
      </c>
      <c r="K89" s="24">
        <v>192</v>
      </c>
    </row>
    <row r="90" spans="1:11" x14ac:dyDescent="0.2">
      <c r="A90" s="84">
        <v>2008</v>
      </c>
      <c r="B90" s="13" t="s">
        <v>36</v>
      </c>
      <c r="C90" s="168">
        <f t="shared" si="11"/>
        <v>1227</v>
      </c>
      <c r="D90" s="16">
        <v>323</v>
      </c>
      <c r="E90" s="24">
        <v>1550</v>
      </c>
      <c r="F90" s="76">
        <v>315</v>
      </c>
      <c r="G90" s="16">
        <v>3</v>
      </c>
      <c r="H90" s="20">
        <v>318</v>
      </c>
      <c r="I90" s="25">
        <v>211</v>
      </c>
      <c r="J90" s="16">
        <v>1</v>
      </c>
      <c r="K90" s="24">
        <v>212</v>
      </c>
    </row>
    <row r="91" spans="1:11" x14ac:dyDescent="0.2">
      <c r="A91" s="84">
        <v>2008</v>
      </c>
      <c r="B91" s="13" t="s">
        <v>37</v>
      </c>
      <c r="C91" s="168">
        <f>E91-D91</f>
        <v>1361</v>
      </c>
      <c r="D91" s="16">
        <v>345</v>
      </c>
      <c r="E91" s="24">
        <v>1706</v>
      </c>
      <c r="F91" s="76">
        <f>H91-G91</f>
        <v>356</v>
      </c>
      <c r="G91" s="16">
        <v>6</v>
      </c>
      <c r="H91" s="20">
        <v>362</v>
      </c>
      <c r="I91" s="25">
        <v>260</v>
      </c>
      <c r="J91" s="16">
        <v>1</v>
      </c>
      <c r="K91" s="24">
        <v>261</v>
      </c>
    </row>
    <row r="92" spans="1:11" x14ac:dyDescent="0.2">
      <c r="A92" s="84">
        <v>2008</v>
      </c>
      <c r="B92" s="13" t="s">
        <v>38</v>
      </c>
      <c r="C92" s="168">
        <f t="shared" si="11"/>
        <v>1339</v>
      </c>
      <c r="D92" s="16">
        <v>348</v>
      </c>
      <c r="E92" s="24">
        <v>1687</v>
      </c>
      <c r="F92" s="76">
        <v>331</v>
      </c>
      <c r="G92" s="16">
        <v>7</v>
      </c>
      <c r="H92" s="20">
        <v>338</v>
      </c>
      <c r="I92" s="25">
        <v>212</v>
      </c>
      <c r="J92" s="16">
        <v>1</v>
      </c>
      <c r="K92" s="24">
        <v>213</v>
      </c>
    </row>
    <row r="93" spans="1:11" ht="13.5" thickBot="1" x14ac:dyDescent="0.25">
      <c r="A93" s="187">
        <v>2008</v>
      </c>
      <c r="B93" s="27" t="s">
        <v>39</v>
      </c>
      <c r="C93" s="169">
        <f t="shared" si="11"/>
        <v>1277</v>
      </c>
      <c r="D93" s="188">
        <v>341</v>
      </c>
      <c r="E93" s="31">
        <v>1618</v>
      </c>
      <c r="F93" s="189">
        <v>442</v>
      </c>
      <c r="G93" s="188">
        <v>11</v>
      </c>
      <c r="H93" s="190">
        <v>453</v>
      </c>
      <c r="I93" s="191">
        <v>282</v>
      </c>
      <c r="J93" s="188">
        <v>7</v>
      </c>
      <c r="K93" s="31">
        <v>289</v>
      </c>
    </row>
    <row r="94" spans="1:11" ht="13.5" thickBot="1" x14ac:dyDescent="0.25">
      <c r="A94" s="180">
        <v>2008</v>
      </c>
      <c r="B94" s="181" t="s">
        <v>24</v>
      </c>
      <c r="C94" s="180">
        <f t="shared" ref="C94:K94" si="12">SUM(C82:C93)</f>
        <v>15342</v>
      </c>
      <c r="D94" s="182">
        <f t="shared" si="12"/>
        <v>3622</v>
      </c>
      <c r="E94" s="180">
        <f t="shared" si="12"/>
        <v>18964</v>
      </c>
      <c r="F94" s="184">
        <f t="shared" si="12"/>
        <v>4304</v>
      </c>
      <c r="G94" s="182">
        <f t="shared" si="12"/>
        <v>76</v>
      </c>
      <c r="H94" s="185">
        <f t="shared" si="12"/>
        <v>4380</v>
      </c>
      <c r="I94" s="180">
        <f t="shared" si="12"/>
        <v>2703</v>
      </c>
      <c r="J94" s="182">
        <f t="shared" si="12"/>
        <v>14</v>
      </c>
      <c r="K94" s="183">
        <f t="shared" si="12"/>
        <v>2717</v>
      </c>
    </row>
    <row r="95" spans="1:11" x14ac:dyDescent="0.2">
      <c r="A95" s="84">
        <v>2009</v>
      </c>
      <c r="B95" s="32" t="s">
        <v>28</v>
      </c>
      <c r="C95" s="33">
        <f>$E95-$D95</f>
        <v>1253</v>
      </c>
      <c r="D95" s="33">
        <v>315</v>
      </c>
      <c r="E95" s="85">
        <v>1568</v>
      </c>
      <c r="F95" s="88">
        <f>$H95-$G95</f>
        <v>389</v>
      </c>
      <c r="G95" s="33">
        <v>13</v>
      </c>
      <c r="H95" s="87">
        <v>402</v>
      </c>
      <c r="I95" s="89">
        <f>$K95-$J95</f>
        <v>218</v>
      </c>
      <c r="J95" s="33"/>
      <c r="K95" s="85">
        <v>218</v>
      </c>
    </row>
    <row r="96" spans="1:11" x14ac:dyDescent="0.2">
      <c r="A96" s="84">
        <v>2009</v>
      </c>
      <c r="B96" s="177" t="s">
        <v>29</v>
      </c>
      <c r="C96" s="16">
        <f t="shared" ref="C96:C106" si="13">$E96-$D96</f>
        <v>1530</v>
      </c>
      <c r="D96" s="16">
        <v>353</v>
      </c>
      <c r="E96" s="24">
        <v>1883</v>
      </c>
      <c r="F96" s="88">
        <f t="shared" ref="F96:F106" si="14">$H96-$G96</f>
        <v>390</v>
      </c>
      <c r="G96" s="16">
        <v>12</v>
      </c>
      <c r="H96" s="20">
        <v>402</v>
      </c>
      <c r="I96" s="25">
        <f t="shared" ref="I96:I106" si="15">$K96-$J96</f>
        <v>215</v>
      </c>
      <c r="J96" s="16">
        <v>1</v>
      </c>
      <c r="K96" s="24">
        <v>216</v>
      </c>
    </row>
    <row r="97" spans="1:11" x14ac:dyDescent="0.2">
      <c r="A97" s="84">
        <v>2009</v>
      </c>
      <c r="B97" s="13" t="s">
        <v>32</v>
      </c>
      <c r="C97" s="16">
        <f t="shared" si="13"/>
        <v>1477</v>
      </c>
      <c r="D97" s="16">
        <v>344</v>
      </c>
      <c r="E97" s="24">
        <v>1821</v>
      </c>
      <c r="F97" s="88">
        <f t="shared" si="14"/>
        <v>376</v>
      </c>
      <c r="G97" s="16">
        <v>7</v>
      </c>
      <c r="H97" s="20">
        <v>383</v>
      </c>
      <c r="I97" s="25">
        <f t="shared" si="15"/>
        <v>232</v>
      </c>
      <c r="J97" s="16">
        <v>0</v>
      </c>
      <c r="K97" s="24">
        <v>232</v>
      </c>
    </row>
    <row r="98" spans="1:11" x14ac:dyDescent="0.2">
      <c r="A98" s="84">
        <v>2009</v>
      </c>
      <c r="B98" s="13" t="s">
        <v>30</v>
      </c>
      <c r="C98" s="16">
        <f t="shared" si="13"/>
        <v>1229</v>
      </c>
      <c r="D98" s="16">
        <v>297</v>
      </c>
      <c r="E98" s="24">
        <v>1526</v>
      </c>
      <c r="F98" s="88">
        <f t="shared" si="14"/>
        <v>319</v>
      </c>
      <c r="G98" s="16">
        <v>8</v>
      </c>
      <c r="H98" s="20">
        <v>327</v>
      </c>
      <c r="I98" s="25">
        <f t="shared" si="15"/>
        <v>212</v>
      </c>
      <c r="J98" s="16">
        <v>1</v>
      </c>
      <c r="K98" s="24">
        <v>213</v>
      </c>
    </row>
    <row r="99" spans="1:11" x14ac:dyDescent="0.2">
      <c r="A99" s="84">
        <v>2009</v>
      </c>
      <c r="B99" s="13" t="s">
        <v>31</v>
      </c>
      <c r="C99" s="16">
        <f t="shared" si="13"/>
        <v>1271</v>
      </c>
      <c r="D99" s="16">
        <v>287</v>
      </c>
      <c r="E99" s="24">
        <v>1558</v>
      </c>
      <c r="F99" s="88">
        <f t="shared" si="14"/>
        <v>304</v>
      </c>
      <c r="G99" s="16">
        <v>6</v>
      </c>
      <c r="H99" s="20">
        <v>310</v>
      </c>
      <c r="I99" s="25">
        <f t="shared" si="15"/>
        <v>180</v>
      </c>
      <c r="J99" s="16">
        <v>0</v>
      </c>
      <c r="K99" s="24">
        <v>180</v>
      </c>
    </row>
    <row r="100" spans="1:11" x14ac:dyDescent="0.2">
      <c r="A100" s="84">
        <v>2009</v>
      </c>
      <c r="B100" s="13" t="s">
        <v>33</v>
      </c>
      <c r="C100" s="16">
        <f t="shared" si="13"/>
        <v>1453</v>
      </c>
      <c r="D100" s="16">
        <v>235</v>
      </c>
      <c r="E100" s="24">
        <v>1688</v>
      </c>
      <c r="F100" s="88">
        <f t="shared" si="14"/>
        <v>366</v>
      </c>
      <c r="G100" s="16">
        <v>6</v>
      </c>
      <c r="H100" s="20">
        <v>372</v>
      </c>
      <c r="I100" s="25">
        <f t="shared" si="15"/>
        <v>203</v>
      </c>
      <c r="J100" s="16">
        <v>0</v>
      </c>
      <c r="K100" s="24">
        <v>203</v>
      </c>
    </row>
    <row r="101" spans="1:11" x14ac:dyDescent="0.2">
      <c r="A101" s="84">
        <v>2009</v>
      </c>
      <c r="B101" s="13" t="s">
        <v>34</v>
      </c>
      <c r="C101" s="16">
        <f t="shared" si="13"/>
        <v>1334</v>
      </c>
      <c r="D101" s="16">
        <v>279</v>
      </c>
      <c r="E101" s="24">
        <v>1613</v>
      </c>
      <c r="F101" s="88">
        <f t="shared" si="14"/>
        <v>326</v>
      </c>
      <c r="G101" s="16">
        <v>8</v>
      </c>
      <c r="H101" s="20">
        <v>334</v>
      </c>
      <c r="I101" s="25">
        <f t="shared" si="15"/>
        <v>156</v>
      </c>
      <c r="J101" s="16">
        <v>0</v>
      </c>
      <c r="K101" s="24">
        <v>156</v>
      </c>
    </row>
    <row r="102" spans="1:11" x14ac:dyDescent="0.2">
      <c r="A102" s="84">
        <v>2009</v>
      </c>
      <c r="B102" s="13" t="s">
        <v>35</v>
      </c>
      <c r="C102" s="16">
        <f t="shared" si="13"/>
        <v>1156</v>
      </c>
      <c r="D102" s="16">
        <v>281</v>
      </c>
      <c r="E102" s="24">
        <v>1437</v>
      </c>
      <c r="F102" s="88">
        <f t="shared" si="14"/>
        <v>287</v>
      </c>
      <c r="G102" s="16">
        <v>0</v>
      </c>
      <c r="H102" s="20">
        <v>287</v>
      </c>
      <c r="I102" s="25">
        <f t="shared" si="15"/>
        <v>153</v>
      </c>
      <c r="J102" s="16">
        <v>0</v>
      </c>
      <c r="K102" s="24">
        <v>153</v>
      </c>
    </row>
    <row r="103" spans="1:11" x14ac:dyDescent="0.2">
      <c r="A103" s="84">
        <v>2009</v>
      </c>
      <c r="B103" s="13" t="s">
        <v>36</v>
      </c>
      <c r="C103" s="16">
        <f t="shared" si="13"/>
        <v>1277</v>
      </c>
      <c r="D103" s="16">
        <v>375</v>
      </c>
      <c r="E103" s="24">
        <v>1652</v>
      </c>
      <c r="F103" s="88">
        <f t="shared" si="14"/>
        <v>352</v>
      </c>
      <c r="G103" s="16">
        <v>11</v>
      </c>
      <c r="H103" s="20">
        <v>363</v>
      </c>
      <c r="I103" s="25">
        <f t="shared" si="15"/>
        <v>256</v>
      </c>
      <c r="J103" s="16">
        <v>1</v>
      </c>
      <c r="K103" s="24">
        <v>257</v>
      </c>
    </row>
    <row r="104" spans="1:11" x14ac:dyDescent="0.2">
      <c r="A104" s="84">
        <v>2009</v>
      </c>
      <c r="B104" s="13" t="s">
        <v>37</v>
      </c>
      <c r="C104" s="16">
        <f t="shared" si="13"/>
        <v>1306</v>
      </c>
      <c r="D104" s="16">
        <v>346</v>
      </c>
      <c r="E104" s="24">
        <v>1652</v>
      </c>
      <c r="F104" s="88">
        <f t="shared" si="14"/>
        <v>347</v>
      </c>
      <c r="G104" s="16">
        <v>9</v>
      </c>
      <c r="H104" s="20">
        <v>356</v>
      </c>
      <c r="I104" s="25">
        <f t="shared" si="15"/>
        <v>176</v>
      </c>
      <c r="J104" s="16">
        <v>3</v>
      </c>
      <c r="K104" s="24">
        <v>179</v>
      </c>
    </row>
    <row r="105" spans="1:11" x14ac:dyDescent="0.2">
      <c r="A105" s="84">
        <v>2009</v>
      </c>
      <c r="B105" s="13" t="s">
        <v>38</v>
      </c>
      <c r="C105" s="16">
        <f t="shared" si="13"/>
        <v>1413</v>
      </c>
      <c r="D105" s="16">
        <v>316</v>
      </c>
      <c r="E105" s="24">
        <v>1729</v>
      </c>
      <c r="F105" s="88">
        <f t="shared" si="14"/>
        <v>392</v>
      </c>
      <c r="G105" s="16">
        <v>17</v>
      </c>
      <c r="H105" s="20">
        <v>409</v>
      </c>
      <c r="I105" s="25">
        <f t="shared" si="15"/>
        <v>244</v>
      </c>
      <c r="J105" s="16">
        <v>3</v>
      </c>
      <c r="K105" s="24">
        <v>247</v>
      </c>
    </row>
    <row r="106" spans="1:11" ht="13.5" thickBot="1" x14ac:dyDescent="0.25">
      <c r="A106" s="187">
        <v>2009</v>
      </c>
      <c r="B106" s="27" t="s">
        <v>39</v>
      </c>
      <c r="C106" s="44">
        <f t="shared" si="13"/>
        <v>1382</v>
      </c>
      <c r="D106" s="188">
        <v>333</v>
      </c>
      <c r="E106" s="31">
        <v>1715</v>
      </c>
      <c r="F106" s="189">
        <f t="shared" si="14"/>
        <v>464</v>
      </c>
      <c r="G106" s="188">
        <v>10</v>
      </c>
      <c r="H106" s="190">
        <v>474</v>
      </c>
      <c r="I106" s="112">
        <f t="shared" si="15"/>
        <v>333</v>
      </c>
      <c r="J106" s="188">
        <v>4</v>
      </c>
      <c r="K106" s="31">
        <v>337</v>
      </c>
    </row>
    <row r="107" spans="1:11" ht="13.5" thickBot="1" x14ac:dyDescent="0.25">
      <c r="A107" s="180">
        <v>2009</v>
      </c>
      <c r="B107" s="181" t="s">
        <v>24</v>
      </c>
      <c r="C107" s="180">
        <f t="shared" ref="C107:K107" si="16">SUM(C95:C106)</f>
        <v>16081</v>
      </c>
      <c r="D107" s="182">
        <f t="shared" si="16"/>
        <v>3761</v>
      </c>
      <c r="E107" s="180">
        <f>SUM(E95:E106)</f>
        <v>19842</v>
      </c>
      <c r="F107" s="184">
        <f t="shared" si="16"/>
        <v>4312</v>
      </c>
      <c r="G107" s="182">
        <f t="shared" si="16"/>
        <v>107</v>
      </c>
      <c r="H107" s="185">
        <f t="shared" si="16"/>
        <v>4419</v>
      </c>
      <c r="I107" s="180">
        <f t="shared" si="16"/>
        <v>2578</v>
      </c>
      <c r="J107" s="182">
        <f t="shared" si="16"/>
        <v>13</v>
      </c>
      <c r="K107" s="183">
        <f t="shared" si="16"/>
        <v>2591</v>
      </c>
    </row>
    <row r="108" spans="1:11" x14ac:dyDescent="0.2">
      <c r="A108" s="84">
        <v>2010</v>
      </c>
      <c r="B108" s="32" t="s">
        <v>28</v>
      </c>
      <c r="C108" s="33">
        <f>E108-D108</f>
        <v>1177</v>
      </c>
      <c r="D108" s="33">
        <v>295</v>
      </c>
      <c r="E108" s="85">
        <v>1472</v>
      </c>
      <c r="F108" s="88">
        <f>H108-G108</f>
        <v>386</v>
      </c>
      <c r="G108" s="33">
        <v>5</v>
      </c>
      <c r="H108" s="85">
        <v>391</v>
      </c>
      <c r="I108" s="88">
        <f>K108-J108</f>
        <v>239</v>
      </c>
      <c r="J108" s="33">
        <v>0</v>
      </c>
      <c r="K108" s="85">
        <v>239</v>
      </c>
    </row>
    <row r="109" spans="1:11" x14ac:dyDescent="0.2">
      <c r="A109" s="84">
        <v>2010</v>
      </c>
      <c r="B109" s="177" t="s">
        <v>29</v>
      </c>
      <c r="C109" s="16">
        <f t="shared" ref="C109:C119" si="17">E109-D109</f>
        <v>1344</v>
      </c>
      <c r="D109" s="16">
        <v>333</v>
      </c>
      <c r="E109" s="24">
        <v>1677</v>
      </c>
      <c r="F109" s="88">
        <f t="shared" ref="F109:F119" si="18">H109-G109</f>
        <v>425</v>
      </c>
      <c r="G109" s="16">
        <v>10</v>
      </c>
      <c r="H109" s="24">
        <v>435</v>
      </c>
      <c r="I109" s="88">
        <f t="shared" ref="I109:I119" si="19">K109-J109</f>
        <v>232</v>
      </c>
      <c r="J109" s="16">
        <v>0</v>
      </c>
      <c r="K109" s="24">
        <v>232</v>
      </c>
    </row>
    <row r="110" spans="1:11" x14ac:dyDescent="0.2">
      <c r="A110" s="84">
        <v>2010</v>
      </c>
      <c r="B110" s="13" t="s">
        <v>32</v>
      </c>
      <c r="C110" s="16">
        <f t="shared" si="17"/>
        <v>1562</v>
      </c>
      <c r="D110" s="16">
        <v>353</v>
      </c>
      <c r="E110" s="24">
        <v>1915</v>
      </c>
      <c r="F110" s="88">
        <f t="shared" si="18"/>
        <v>463</v>
      </c>
      <c r="G110" s="16">
        <v>15</v>
      </c>
      <c r="H110" s="24">
        <v>478</v>
      </c>
      <c r="I110" s="88">
        <f t="shared" si="19"/>
        <v>300</v>
      </c>
      <c r="J110" s="16">
        <v>0</v>
      </c>
      <c r="K110" s="24">
        <v>300</v>
      </c>
    </row>
    <row r="111" spans="1:11" x14ac:dyDescent="0.2">
      <c r="A111" s="84">
        <v>2010</v>
      </c>
      <c r="B111" s="13" t="s">
        <v>30</v>
      </c>
      <c r="C111" s="16">
        <f t="shared" si="17"/>
        <v>1386</v>
      </c>
      <c r="D111" s="16">
        <v>314</v>
      </c>
      <c r="E111" s="24">
        <v>1700</v>
      </c>
      <c r="F111" s="88">
        <f t="shared" si="18"/>
        <v>448</v>
      </c>
      <c r="G111" s="16">
        <v>10</v>
      </c>
      <c r="H111" s="24">
        <v>458</v>
      </c>
      <c r="I111" s="88">
        <f t="shared" si="19"/>
        <v>255</v>
      </c>
      <c r="J111" s="16">
        <v>2</v>
      </c>
      <c r="K111" s="24">
        <v>257</v>
      </c>
    </row>
    <row r="112" spans="1:11" x14ac:dyDescent="0.2">
      <c r="A112" s="84">
        <v>2010</v>
      </c>
      <c r="B112" s="13" t="s">
        <v>31</v>
      </c>
      <c r="C112" s="16">
        <f t="shared" si="17"/>
        <v>1383</v>
      </c>
      <c r="D112" s="16">
        <v>273</v>
      </c>
      <c r="E112" s="24">
        <v>1656</v>
      </c>
      <c r="F112" s="88">
        <f t="shared" si="18"/>
        <v>401</v>
      </c>
      <c r="G112" s="16">
        <v>11</v>
      </c>
      <c r="H112" s="24">
        <v>412</v>
      </c>
      <c r="I112" s="88">
        <f t="shared" si="19"/>
        <v>262</v>
      </c>
      <c r="J112" s="16">
        <v>2</v>
      </c>
      <c r="K112" s="24">
        <v>264</v>
      </c>
    </row>
    <row r="113" spans="1:11" x14ac:dyDescent="0.2">
      <c r="A113" s="84">
        <v>2010</v>
      </c>
      <c r="B113" s="13" t="s">
        <v>33</v>
      </c>
      <c r="C113" s="16">
        <f t="shared" si="17"/>
        <v>1555</v>
      </c>
      <c r="D113" s="16">
        <v>567</v>
      </c>
      <c r="E113" s="24">
        <v>2122</v>
      </c>
      <c r="F113" s="88">
        <f t="shared" si="18"/>
        <v>513</v>
      </c>
      <c r="G113" s="16">
        <v>9</v>
      </c>
      <c r="H113" s="24">
        <v>522</v>
      </c>
      <c r="I113" s="88">
        <f t="shared" si="19"/>
        <v>302</v>
      </c>
      <c r="J113" s="16">
        <v>4</v>
      </c>
      <c r="K113" s="24">
        <v>306</v>
      </c>
    </row>
    <row r="114" spans="1:11" x14ac:dyDescent="0.2">
      <c r="A114" s="84">
        <v>2010</v>
      </c>
      <c r="B114" s="13" t="s">
        <v>34</v>
      </c>
      <c r="C114" s="16">
        <f t="shared" si="17"/>
        <v>1350</v>
      </c>
      <c r="D114" s="16">
        <v>282</v>
      </c>
      <c r="E114" s="24">
        <v>1632</v>
      </c>
      <c r="F114" s="88">
        <f t="shared" si="18"/>
        <v>398</v>
      </c>
      <c r="G114" s="16">
        <v>2</v>
      </c>
      <c r="H114" s="24">
        <v>400</v>
      </c>
      <c r="I114" s="88">
        <f t="shared" si="19"/>
        <v>215</v>
      </c>
      <c r="J114" s="16">
        <v>4</v>
      </c>
      <c r="K114" s="24">
        <v>219</v>
      </c>
    </row>
    <row r="115" spans="1:11" x14ac:dyDescent="0.2">
      <c r="A115" s="84">
        <v>2010</v>
      </c>
      <c r="B115" s="13" t="s">
        <v>35</v>
      </c>
      <c r="C115" s="16">
        <f>E115-D115</f>
        <v>1240</v>
      </c>
      <c r="D115" s="16">
        <v>291</v>
      </c>
      <c r="E115" s="24">
        <v>1531</v>
      </c>
      <c r="F115" s="88">
        <f t="shared" si="18"/>
        <v>389</v>
      </c>
      <c r="G115" s="16">
        <v>8</v>
      </c>
      <c r="H115" s="24">
        <v>397</v>
      </c>
      <c r="I115" s="88">
        <f t="shared" si="19"/>
        <v>197</v>
      </c>
      <c r="J115" s="16">
        <v>2</v>
      </c>
      <c r="K115" s="24">
        <v>199</v>
      </c>
    </row>
    <row r="116" spans="1:11" x14ac:dyDescent="0.2">
      <c r="A116" s="84">
        <v>2010</v>
      </c>
      <c r="B116" s="13" t="s">
        <v>36</v>
      </c>
      <c r="C116" s="16">
        <f t="shared" si="17"/>
        <v>1221</v>
      </c>
      <c r="D116" s="16">
        <v>325</v>
      </c>
      <c r="E116" s="24">
        <v>1546</v>
      </c>
      <c r="F116" s="88">
        <f t="shared" si="18"/>
        <v>411</v>
      </c>
      <c r="G116" s="16">
        <v>16</v>
      </c>
      <c r="H116" s="24">
        <v>427</v>
      </c>
      <c r="I116" s="88">
        <f t="shared" si="19"/>
        <v>241</v>
      </c>
      <c r="J116" s="16">
        <v>2</v>
      </c>
      <c r="K116" s="24">
        <v>243</v>
      </c>
    </row>
    <row r="117" spans="1:11" x14ac:dyDescent="0.2">
      <c r="A117" s="84">
        <v>2010</v>
      </c>
      <c r="B117" s="13" t="s">
        <v>37</v>
      </c>
      <c r="C117" s="16">
        <f t="shared" si="17"/>
        <v>1229</v>
      </c>
      <c r="D117" s="16">
        <v>328</v>
      </c>
      <c r="E117" s="24">
        <v>1557</v>
      </c>
      <c r="F117" s="88">
        <f t="shared" si="18"/>
        <v>551</v>
      </c>
      <c r="G117" s="16">
        <v>22</v>
      </c>
      <c r="H117" s="24">
        <v>573</v>
      </c>
      <c r="I117" s="88">
        <f t="shared" si="19"/>
        <v>236</v>
      </c>
      <c r="J117" s="16">
        <v>2</v>
      </c>
      <c r="K117" s="24">
        <v>238</v>
      </c>
    </row>
    <row r="118" spans="1:11" x14ac:dyDescent="0.2">
      <c r="A118" s="84">
        <v>2010</v>
      </c>
      <c r="B118" s="13" t="s">
        <v>38</v>
      </c>
      <c r="C118" s="16">
        <f t="shared" si="17"/>
        <v>1424</v>
      </c>
      <c r="D118" s="16">
        <v>323</v>
      </c>
      <c r="E118" s="24">
        <v>1747</v>
      </c>
      <c r="F118" s="88">
        <f t="shared" si="18"/>
        <v>648</v>
      </c>
      <c r="G118" s="16">
        <v>11</v>
      </c>
      <c r="H118" s="24">
        <v>659</v>
      </c>
      <c r="I118" s="88">
        <f t="shared" si="19"/>
        <v>266</v>
      </c>
      <c r="J118" s="16">
        <v>1</v>
      </c>
      <c r="K118" s="24">
        <v>267</v>
      </c>
    </row>
    <row r="119" spans="1:11" ht="13.5" thickBot="1" x14ac:dyDescent="0.25">
      <c r="A119" s="187">
        <v>2010</v>
      </c>
      <c r="B119" s="27" t="s">
        <v>39</v>
      </c>
      <c r="C119" s="44">
        <f t="shared" si="17"/>
        <v>1547</v>
      </c>
      <c r="D119" s="188">
        <v>388</v>
      </c>
      <c r="E119" s="31">
        <v>1935</v>
      </c>
      <c r="F119" s="192">
        <f t="shared" si="18"/>
        <v>702</v>
      </c>
      <c r="G119" s="188">
        <v>15</v>
      </c>
      <c r="H119" s="31">
        <v>717</v>
      </c>
      <c r="I119" s="188">
        <f t="shared" si="19"/>
        <v>335</v>
      </c>
      <c r="J119" s="188">
        <v>1</v>
      </c>
      <c r="K119" s="31">
        <v>336</v>
      </c>
    </row>
    <row r="120" spans="1:11" ht="13.5" thickBot="1" x14ac:dyDescent="0.25">
      <c r="A120" s="180">
        <v>2010</v>
      </c>
      <c r="B120" s="181" t="s">
        <v>24</v>
      </c>
      <c r="C120" s="180">
        <f>SUM(C108:C119)</f>
        <v>16418</v>
      </c>
      <c r="D120" s="182">
        <f>SUM(D108:D118)</f>
        <v>3684</v>
      </c>
      <c r="E120" s="180">
        <f t="shared" ref="E120:K120" si="20">SUM(E108:E119)</f>
        <v>20490</v>
      </c>
      <c r="F120" s="184">
        <f t="shared" si="20"/>
        <v>5735</v>
      </c>
      <c r="G120" s="182">
        <f t="shared" si="20"/>
        <v>134</v>
      </c>
      <c r="H120" s="185">
        <f t="shared" si="20"/>
        <v>5869</v>
      </c>
      <c r="I120" s="180">
        <f t="shared" si="20"/>
        <v>3080</v>
      </c>
      <c r="J120" s="182">
        <f t="shared" si="20"/>
        <v>20</v>
      </c>
      <c r="K120" s="183">
        <f t="shared" si="20"/>
        <v>3100</v>
      </c>
    </row>
    <row r="121" spans="1:11" x14ac:dyDescent="0.2">
      <c r="A121" s="84">
        <v>2011</v>
      </c>
      <c r="B121" s="32" t="s">
        <v>28</v>
      </c>
      <c r="C121" s="33">
        <f>E121-D121</f>
        <v>1444</v>
      </c>
      <c r="D121" s="33">
        <v>311</v>
      </c>
      <c r="E121" s="85">
        <v>1755</v>
      </c>
      <c r="F121" s="88">
        <f>H121-G121</f>
        <v>646</v>
      </c>
      <c r="G121" s="33">
        <v>18</v>
      </c>
      <c r="H121" s="85">
        <v>664</v>
      </c>
      <c r="I121" s="88">
        <f>K121-J121</f>
        <v>242</v>
      </c>
      <c r="J121" s="33">
        <v>4</v>
      </c>
      <c r="K121" s="85">
        <v>246</v>
      </c>
    </row>
    <row r="122" spans="1:11" x14ac:dyDescent="0.2">
      <c r="A122" s="23">
        <v>2011</v>
      </c>
      <c r="B122" s="177" t="s">
        <v>29</v>
      </c>
      <c r="C122" s="16">
        <f t="shared" ref="C122:C132" si="21">E122-D122</f>
        <v>1449</v>
      </c>
      <c r="D122" s="16">
        <v>334</v>
      </c>
      <c r="E122" s="24">
        <v>1783</v>
      </c>
      <c r="F122" s="88">
        <f t="shared" ref="F122:F132" si="22">H122-G122</f>
        <v>678</v>
      </c>
      <c r="G122" s="16">
        <v>3</v>
      </c>
      <c r="H122" s="24">
        <v>681</v>
      </c>
      <c r="I122" s="88">
        <f t="shared" ref="I122:I132" si="23">K122-J122</f>
        <v>269</v>
      </c>
      <c r="J122" s="16">
        <v>1</v>
      </c>
      <c r="K122" s="24">
        <v>270</v>
      </c>
    </row>
    <row r="123" spans="1:11" x14ac:dyDescent="0.2">
      <c r="A123" s="23">
        <v>2011</v>
      </c>
      <c r="B123" s="13" t="s">
        <v>32</v>
      </c>
      <c r="C123" s="16">
        <f t="shared" si="21"/>
        <v>1481</v>
      </c>
      <c r="D123" s="16">
        <v>300</v>
      </c>
      <c r="E123" s="24">
        <v>1781</v>
      </c>
      <c r="F123" s="88">
        <f t="shared" si="22"/>
        <v>838</v>
      </c>
      <c r="G123" s="16">
        <v>26</v>
      </c>
      <c r="H123" s="24">
        <v>864</v>
      </c>
      <c r="I123" s="88">
        <f t="shared" si="23"/>
        <v>353</v>
      </c>
      <c r="J123" s="16">
        <v>1</v>
      </c>
      <c r="K123" s="24">
        <v>354</v>
      </c>
    </row>
    <row r="124" spans="1:11" x14ac:dyDescent="0.2">
      <c r="A124" s="23">
        <v>2011</v>
      </c>
      <c r="B124" s="13" t="s">
        <v>30</v>
      </c>
      <c r="C124" s="16">
        <f t="shared" si="21"/>
        <v>1515</v>
      </c>
      <c r="D124" s="16">
        <v>323</v>
      </c>
      <c r="E124" s="24">
        <v>1838</v>
      </c>
      <c r="F124" s="88">
        <f t="shared" si="22"/>
        <v>776</v>
      </c>
      <c r="G124" s="16">
        <v>7</v>
      </c>
      <c r="H124" s="24">
        <v>783</v>
      </c>
      <c r="I124" s="88">
        <f t="shared" si="23"/>
        <v>311</v>
      </c>
      <c r="J124" s="16">
        <v>1</v>
      </c>
      <c r="K124" s="24">
        <v>312</v>
      </c>
    </row>
    <row r="125" spans="1:11" x14ac:dyDescent="0.2">
      <c r="A125" s="23">
        <v>2011</v>
      </c>
      <c r="B125" s="13" t="s">
        <v>31</v>
      </c>
      <c r="C125" s="16">
        <f t="shared" si="21"/>
        <v>1332</v>
      </c>
      <c r="D125" s="16">
        <v>274</v>
      </c>
      <c r="E125" s="24">
        <v>1606</v>
      </c>
      <c r="F125" s="88">
        <f t="shared" si="22"/>
        <v>694</v>
      </c>
      <c r="G125" s="16">
        <v>6</v>
      </c>
      <c r="H125" s="24">
        <v>700</v>
      </c>
      <c r="I125" s="88">
        <f t="shared" si="23"/>
        <v>246</v>
      </c>
      <c r="J125" s="16">
        <v>1</v>
      </c>
      <c r="K125" s="24">
        <v>247</v>
      </c>
    </row>
    <row r="126" spans="1:11" x14ac:dyDescent="0.2">
      <c r="A126" s="23">
        <v>2011</v>
      </c>
      <c r="B126" s="13" t="s">
        <v>33</v>
      </c>
      <c r="C126" s="16">
        <f t="shared" si="21"/>
        <v>1294</v>
      </c>
      <c r="D126" s="16">
        <v>299</v>
      </c>
      <c r="E126" s="24">
        <v>1593</v>
      </c>
      <c r="F126" s="88">
        <f t="shared" si="22"/>
        <v>695</v>
      </c>
      <c r="G126" s="16">
        <v>11</v>
      </c>
      <c r="H126" s="24">
        <v>706</v>
      </c>
      <c r="I126" s="88">
        <f t="shared" si="23"/>
        <v>284</v>
      </c>
      <c r="J126" s="16">
        <v>3</v>
      </c>
      <c r="K126" s="24">
        <v>287</v>
      </c>
    </row>
    <row r="127" spans="1:11" x14ac:dyDescent="0.2">
      <c r="A127" s="23">
        <v>2011</v>
      </c>
      <c r="B127" s="13" t="s">
        <v>34</v>
      </c>
      <c r="C127" s="16">
        <f t="shared" si="21"/>
        <v>1293</v>
      </c>
      <c r="D127" s="16">
        <v>286</v>
      </c>
      <c r="E127" s="24">
        <v>1579</v>
      </c>
      <c r="F127" s="88">
        <f t="shared" si="22"/>
        <v>718</v>
      </c>
      <c r="G127" s="16">
        <v>7</v>
      </c>
      <c r="H127" s="24">
        <v>725</v>
      </c>
      <c r="I127" s="88">
        <f t="shared" si="23"/>
        <v>287</v>
      </c>
      <c r="J127" s="16">
        <v>1</v>
      </c>
      <c r="K127" s="24">
        <v>288</v>
      </c>
    </row>
    <row r="128" spans="1:11" x14ac:dyDescent="0.2">
      <c r="A128" s="23">
        <v>2011</v>
      </c>
      <c r="B128" s="13" t="s">
        <v>35</v>
      </c>
      <c r="C128" s="16">
        <f t="shared" si="21"/>
        <v>1376</v>
      </c>
      <c r="D128" s="16">
        <v>390</v>
      </c>
      <c r="E128" s="24">
        <v>1766</v>
      </c>
      <c r="F128" s="88">
        <f t="shared" si="22"/>
        <v>782</v>
      </c>
      <c r="G128" s="16">
        <v>9</v>
      </c>
      <c r="H128" s="24">
        <v>791</v>
      </c>
      <c r="I128" s="88">
        <f t="shared" si="23"/>
        <v>312</v>
      </c>
      <c r="J128" s="16">
        <v>2</v>
      </c>
      <c r="K128" s="24">
        <v>314</v>
      </c>
    </row>
    <row r="129" spans="1:11" x14ac:dyDescent="0.2">
      <c r="A129" s="23">
        <v>2011</v>
      </c>
      <c r="B129" s="13" t="s">
        <v>36</v>
      </c>
      <c r="C129" s="16">
        <f t="shared" si="21"/>
        <v>1491</v>
      </c>
      <c r="D129" s="16">
        <v>282</v>
      </c>
      <c r="E129" s="24">
        <v>1773</v>
      </c>
      <c r="F129" s="88">
        <f t="shared" si="22"/>
        <v>746</v>
      </c>
      <c r="G129" s="16">
        <v>5</v>
      </c>
      <c r="H129" s="24">
        <v>751</v>
      </c>
      <c r="I129" s="88">
        <f t="shared" si="23"/>
        <v>292</v>
      </c>
      <c r="J129" s="16">
        <v>5</v>
      </c>
      <c r="K129" s="24">
        <v>297</v>
      </c>
    </row>
    <row r="130" spans="1:11" x14ac:dyDescent="0.2">
      <c r="A130" s="23">
        <v>2011</v>
      </c>
      <c r="B130" s="13" t="s">
        <v>37</v>
      </c>
      <c r="C130" s="16">
        <f t="shared" si="21"/>
        <v>1376</v>
      </c>
      <c r="D130" s="16">
        <v>358</v>
      </c>
      <c r="E130" s="24">
        <v>1734</v>
      </c>
      <c r="F130" s="88">
        <f t="shared" si="22"/>
        <v>737</v>
      </c>
      <c r="G130" s="16">
        <v>12</v>
      </c>
      <c r="H130" s="24">
        <v>749</v>
      </c>
      <c r="I130" s="88">
        <f t="shared" si="23"/>
        <v>336</v>
      </c>
      <c r="J130" s="16">
        <v>3</v>
      </c>
      <c r="K130" s="24">
        <v>339</v>
      </c>
    </row>
    <row r="131" spans="1:11" x14ac:dyDescent="0.2">
      <c r="A131" s="23">
        <v>2011</v>
      </c>
      <c r="B131" s="13" t="s">
        <v>38</v>
      </c>
      <c r="C131" s="16">
        <f t="shared" si="21"/>
        <v>1540</v>
      </c>
      <c r="D131" s="16">
        <v>417</v>
      </c>
      <c r="E131" s="24">
        <v>1957</v>
      </c>
      <c r="F131" s="88">
        <f t="shared" si="22"/>
        <v>834</v>
      </c>
      <c r="G131" s="16">
        <v>9</v>
      </c>
      <c r="H131" s="24">
        <v>843</v>
      </c>
      <c r="I131" s="88">
        <f t="shared" si="23"/>
        <v>364</v>
      </c>
      <c r="J131" s="16">
        <v>0</v>
      </c>
      <c r="K131" s="24">
        <v>364</v>
      </c>
    </row>
    <row r="132" spans="1:11" ht="13.5" thickBot="1" x14ac:dyDescent="0.25">
      <c r="A132" s="169">
        <v>2011</v>
      </c>
      <c r="B132" s="27" t="s">
        <v>39</v>
      </c>
      <c r="C132" s="44">
        <f t="shared" si="21"/>
        <v>1657</v>
      </c>
      <c r="D132" s="188">
        <v>356</v>
      </c>
      <c r="E132" s="31">
        <v>2013</v>
      </c>
      <c r="F132" s="193">
        <f t="shared" si="22"/>
        <v>923</v>
      </c>
      <c r="G132" s="188">
        <v>10</v>
      </c>
      <c r="H132" s="31">
        <v>933</v>
      </c>
      <c r="I132" s="193">
        <f t="shared" si="23"/>
        <v>417</v>
      </c>
      <c r="J132" s="188">
        <v>0</v>
      </c>
      <c r="K132" s="31">
        <v>417</v>
      </c>
    </row>
    <row r="133" spans="1:11" ht="13.5" thickBot="1" x14ac:dyDescent="0.25">
      <c r="A133" s="180">
        <v>2011</v>
      </c>
      <c r="B133" s="181" t="s">
        <v>24</v>
      </c>
      <c r="C133" s="180">
        <f t="shared" ref="C133:K133" si="24">SUM(C121:C132)</f>
        <v>17248</v>
      </c>
      <c r="D133" s="180">
        <f t="shared" si="24"/>
        <v>3930</v>
      </c>
      <c r="E133" s="180">
        <f t="shared" si="24"/>
        <v>21178</v>
      </c>
      <c r="F133" s="180">
        <f t="shared" si="24"/>
        <v>9067</v>
      </c>
      <c r="G133" s="180">
        <f t="shared" si="24"/>
        <v>123</v>
      </c>
      <c r="H133" s="180">
        <f t="shared" si="24"/>
        <v>9190</v>
      </c>
      <c r="I133" s="180">
        <f t="shared" si="24"/>
        <v>3713</v>
      </c>
      <c r="J133" s="180">
        <f t="shared" si="24"/>
        <v>22</v>
      </c>
      <c r="K133" s="194">
        <f t="shared" si="24"/>
        <v>3735</v>
      </c>
    </row>
    <row r="134" spans="1:11" x14ac:dyDescent="0.2">
      <c r="A134" s="84">
        <v>2012</v>
      </c>
      <c r="B134" s="32" t="s">
        <v>28</v>
      </c>
      <c r="C134" s="33">
        <f>E134-D134</f>
        <v>1292</v>
      </c>
      <c r="D134" s="33">
        <v>324</v>
      </c>
      <c r="E134" s="85">
        <v>1616</v>
      </c>
      <c r="F134" s="33">
        <f t="shared" ref="F134:F145" si="25">H134-G134</f>
        <v>865</v>
      </c>
      <c r="G134" s="33">
        <v>6</v>
      </c>
      <c r="H134" s="85">
        <v>871</v>
      </c>
      <c r="I134" s="33">
        <f t="shared" ref="I134:I145" si="26">K134-J134</f>
        <v>409</v>
      </c>
      <c r="J134" s="33">
        <v>0</v>
      </c>
      <c r="K134" s="85">
        <v>409</v>
      </c>
    </row>
    <row r="135" spans="1:11" x14ac:dyDescent="0.2">
      <c r="A135" s="23">
        <v>2012</v>
      </c>
      <c r="B135" s="177" t="s">
        <v>29</v>
      </c>
      <c r="C135" s="16">
        <f t="shared" ref="C135:C145" si="27">E135-D135</f>
        <v>1433</v>
      </c>
      <c r="D135" s="16">
        <v>324</v>
      </c>
      <c r="E135" s="24">
        <v>1757</v>
      </c>
      <c r="F135" s="16">
        <f t="shared" si="25"/>
        <v>823</v>
      </c>
      <c r="G135" s="16">
        <v>5</v>
      </c>
      <c r="H135" s="24">
        <v>828</v>
      </c>
      <c r="I135" s="16">
        <f t="shared" si="26"/>
        <v>318</v>
      </c>
      <c r="J135" s="16">
        <v>0</v>
      </c>
      <c r="K135" s="24">
        <v>318</v>
      </c>
    </row>
    <row r="136" spans="1:11" x14ac:dyDescent="0.2">
      <c r="A136" s="23">
        <v>2012</v>
      </c>
      <c r="B136" s="13" t="s">
        <v>32</v>
      </c>
      <c r="C136" s="16">
        <f t="shared" si="27"/>
        <v>1371</v>
      </c>
      <c r="D136" s="16">
        <v>317</v>
      </c>
      <c r="E136" s="24">
        <v>1688</v>
      </c>
      <c r="F136" s="16">
        <f t="shared" si="25"/>
        <v>931</v>
      </c>
      <c r="G136" s="16">
        <v>11</v>
      </c>
      <c r="H136" s="24">
        <v>942</v>
      </c>
      <c r="I136" s="16">
        <f t="shared" si="26"/>
        <v>365</v>
      </c>
      <c r="J136" s="16">
        <v>0</v>
      </c>
      <c r="K136" s="24">
        <v>365</v>
      </c>
    </row>
    <row r="137" spans="1:11" x14ac:dyDescent="0.2">
      <c r="A137" s="23">
        <v>2012</v>
      </c>
      <c r="B137" s="13" t="s">
        <v>30</v>
      </c>
      <c r="C137" s="16">
        <f t="shared" si="27"/>
        <v>1372</v>
      </c>
      <c r="D137" s="16">
        <v>315</v>
      </c>
      <c r="E137" s="24">
        <v>1687</v>
      </c>
      <c r="F137" s="16">
        <f t="shared" si="25"/>
        <v>901</v>
      </c>
      <c r="G137" s="16">
        <v>4</v>
      </c>
      <c r="H137" s="24">
        <v>905</v>
      </c>
      <c r="I137" s="16">
        <f t="shared" si="26"/>
        <v>324</v>
      </c>
      <c r="J137" s="16">
        <v>1</v>
      </c>
      <c r="K137" s="24">
        <v>325</v>
      </c>
    </row>
    <row r="138" spans="1:11" x14ac:dyDescent="0.2">
      <c r="A138" s="23">
        <v>2012</v>
      </c>
      <c r="B138" s="13" t="s">
        <v>31</v>
      </c>
      <c r="C138" s="16">
        <f t="shared" si="27"/>
        <v>1351</v>
      </c>
      <c r="D138" s="16">
        <v>344</v>
      </c>
      <c r="E138" s="24">
        <v>1695</v>
      </c>
      <c r="F138" s="16">
        <f t="shared" si="25"/>
        <v>771</v>
      </c>
      <c r="G138" s="16">
        <v>12</v>
      </c>
      <c r="H138" s="24">
        <v>783</v>
      </c>
      <c r="I138" s="16">
        <f t="shared" si="26"/>
        <v>316</v>
      </c>
      <c r="J138" s="16">
        <v>1</v>
      </c>
      <c r="K138" s="24">
        <v>317</v>
      </c>
    </row>
    <row r="139" spans="1:11" x14ac:dyDescent="0.2">
      <c r="A139" s="23">
        <v>2012</v>
      </c>
      <c r="B139" s="13" t="s">
        <v>33</v>
      </c>
      <c r="C139" s="16">
        <f t="shared" si="27"/>
        <v>1263</v>
      </c>
      <c r="D139" s="16">
        <v>345</v>
      </c>
      <c r="E139" s="24">
        <v>1608</v>
      </c>
      <c r="F139" s="16">
        <f t="shared" si="25"/>
        <v>835</v>
      </c>
      <c r="G139" s="16">
        <v>4</v>
      </c>
      <c r="H139" s="24">
        <v>839</v>
      </c>
      <c r="I139" s="16">
        <f t="shared" si="26"/>
        <v>305</v>
      </c>
      <c r="J139" s="16">
        <v>0</v>
      </c>
      <c r="K139" s="24">
        <v>305</v>
      </c>
    </row>
    <row r="140" spans="1:11" x14ac:dyDescent="0.2">
      <c r="A140" s="23">
        <v>2012</v>
      </c>
      <c r="B140" s="13" t="s">
        <v>34</v>
      </c>
      <c r="C140" s="16">
        <f>E140-D140</f>
        <v>1400</v>
      </c>
      <c r="D140" s="16">
        <v>370</v>
      </c>
      <c r="E140" s="24">
        <v>1770</v>
      </c>
      <c r="F140" s="16">
        <f t="shared" si="25"/>
        <v>867</v>
      </c>
      <c r="G140" s="16">
        <v>8</v>
      </c>
      <c r="H140" s="24">
        <v>875</v>
      </c>
      <c r="I140" s="16">
        <f t="shared" si="26"/>
        <v>315</v>
      </c>
      <c r="J140" s="16">
        <v>4</v>
      </c>
      <c r="K140" s="24">
        <v>319</v>
      </c>
    </row>
    <row r="141" spans="1:11" x14ac:dyDescent="0.2">
      <c r="A141" s="23">
        <v>2012</v>
      </c>
      <c r="B141" s="13" t="s">
        <v>35</v>
      </c>
      <c r="C141" s="16">
        <f t="shared" si="27"/>
        <v>1410</v>
      </c>
      <c r="D141" s="16">
        <v>353</v>
      </c>
      <c r="E141" s="24">
        <v>1763</v>
      </c>
      <c r="F141" s="16">
        <f t="shared" si="25"/>
        <v>808</v>
      </c>
      <c r="G141" s="16">
        <v>5</v>
      </c>
      <c r="H141" s="24">
        <v>813</v>
      </c>
      <c r="I141" s="16">
        <f t="shared" si="26"/>
        <v>276</v>
      </c>
      <c r="J141" s="16">
        <v>2</v>
      </c>
      <c r="K141" s="24">
        <v>278</v>
      </c>
    </row>
    <row r="142" spans="1:11" x14ac:dyDescent="0.2">
      <c r="A142" s="23">
        <v>2012</v>
      </c>
      <c r="B142" s="13" t="s">
        <v>36</v>
      </c>
      <c r="C142" s="16">
        <f t="shared" si="27"/>
        <v>1349</v>
      </c>
      <c r="D142" s="16">
        <v>303</v>
      </c>
      <c r="E142" s="24">
        <v>1652</v>
      </c>
      <c r="F142" s="16">
        <f t="shared" si="25"/>
        <v>753</v>
      </c>
      <c r="G142" s="16">
        <v>9</v>
      </c>
      <c r="H142" s="24">
        <v>762</v>
      </c>
      <c r="I142" s="16">
        <f t="shared" si="26"/>
        <v>285</v>
      </c>
      <c r="J142" s="16">
        <v>0</v>
      </c>
      <c r="K142" s="24">
        <v>285</v>
      </c>
    </row>
    <row r="143" spans="1:11" x14ac:dyDescent="0.2">
      <c r="A143" s="23">
        <v>2012</v>
      </c>
      <c r="B143" s="13" t="s">
        <v>37</v>
      </c>
      <c r="C143" s="16">
        <f t="shared" si="27"/>
        <v>1541</v>
      </c>
      <c r="D143" s="16">
        <v>355</v>
      </c>
      <c r="E143" s="24">
        <v>1896</v>
      </c>
      <c r="F143" s="16">
        <f t="shared" si="25"/>
        <v>783</v>
      </c>
      <c r="G143" s="16">
        <v>10</v>
      </c>
      <c r="H143" s="24">
        <v>793</v>
      </c>
      <c r="I143" s="16">
        <f t="shared" si="26"/>
        <v>280</v>
      </c>
      <c r="J143" s="16">
        <v>3</v>
      </c>
      <c r="K143" s="24">
        <v>283</v>
      </c>
    </row>
    <row r="144" spans="1:11" x14ac:dyDescent="0.2">
      <c r="A144" s="23">
        <v>2012</v>
      </c>
      <c r="B144" s="13" t="s">
        <v>38</v>
      </c>
      <c r="C144" s="16">
        <f t="shared" si="27"/>
        <v>1509</v>
      </c>
      <c r="D144" s="16">
        <v>378</v>
      </c>
      <c r="E144" s="24">
        <v>1887</v>
      </c>
      <c r="F144" s="16">
        <f t="shared" si="25"/>
        <v>853</v>
      </c>
      <c r="G144" s="16">
        <v>8</v>
      </c>
      <c r="H144" s="24">
        <v>861</v>
      </c>
      <c r="I144" s="16">
        <f t="shared" si="26"/>
        <v>270</v>
      </c>
      <c r="J144" s="16">
        <v>1</v>
      </c>
      <c r="K144" s="24">
        <v>271</v>
      </c>
    </row>
    <row r="145" spans="1:11" ht="13.5" thickBot="1" x14ac:dyDescent="0.25">
      <c r="A145" s="169">
        <v>2012</v>
      </c>
      <c r="B145" s="27" t="s">
        <v>39</v>
      </c>
      <c r="C145" s="44">
        <f t="shared" si="27"/>
        <v>1383</v>
      </c>
      <c r="D145" s="188">
        <v>341</v>
      </c>
      <c r="E145" s="31">
        <v>1724</v>
      </c>
      <c r="F145" s="44">
        <f t="shared" si="25"/>
        <v>788</v>
      </c>
      <c r="G145" s="188">
        <v>13</v>
      </c>
      <c r="H145" s="31">
        <v>801</v>
      </c>
      <c r="I145" s="44">
        <f t="shared" si="26"/>
        <v>394</v>
      </c>
      <c r="J145" s="188">
        <v>3</v>
      </c>
      <c r="K145" s="31">
        <v>397</v>
      </c>
    </row>
    <row r="146" spans="1:11" ht="13.5" thickBot="1" x14ac:dyDescent="0.25">
      <c r="A146" s="180">
        <v>2012</v>
      </c>
      <c r="B146" s="181" t="s">
        <v>24</v>
      </c>
      <c r="C146" s="180">
        <f t="shared" ref="C146:K146" si="28">SUM(C134:C145)</f>
        <v>16674</v>
      </c>
      <c r="D146" s="180">
        <f t="shared" si="28"/>
        <v>4069</v>
      </c>
      <c r="E146" s="180">
        <f t="shared" si="28"/>
        <v>20743</v>
      </c>
      <c r="F146" s="180">
        <f t="shared" si="28"/>
        <v>9978</v>
      </c>
      <c r="G146" s="180">
        <f t="shared" si="28"/>
        <v>95</v>
      </c>
      <c r="H146" s="180">
        <f t="shared" si="28"/>
        <v>10073</v>
      </c>
      <c r="I146" s="180">
        <f t="shared" si="28"/>
        <v>3857</v>
      </c>
      <c r="J146" s="180">
        <f t="shared" si="28"/>
        <v>15</v>
      </c>
      <c r="K146" s="194">
        <f t="shared" si="28"/>
        <v>3872</v>
      </c>
    </row>
    <row r="147" spans="1:11" x14ac:dyDescent="0.2">
      <c r="A147" s="84">
        <v>2013</v>
      </c>
      <c r="B147" s="32" t="s">
        <v>28</v>
      </c>
      <c r="C147" s="33">
        <f>E147-D147</f>
        <v>1527</v>
      </c>
      <c r="D147" s="33">
        <v>306</v>
      </c>
      <c r="E147" s="85">
        <v>1833</v>
      </c>
      <c r="F147" s="33">
        <f t="shared" ref="F147:F171" si="29">H147-G147</f>
        <v>898</v>
      </c>
      <c r="G147" s="33">
        <v>8</v>
      </c>
      <c r="H147" s="85">
        <v>906</v>
      </c>
      <c r="I147" s="33">
        <f t="shared" ref="I147:I171" si="30">K147-J147</f>
        <v>282</v>
      </c>
      <c r="J147" s="33">
        <v>1</v>
      </c>
      <c r="K147" s="85">
        <v>283</v>
      </c>
    </row>
    <row r="148" spans="1:11" x14ac:dyDescent="0.2">
      <c r="A148" s="23">
        <v>2013</v>
      </c>
      <c r="B148" s="177" t="s">
        <v>29</v>
      </c>
      <c r="C148" s="16">
        <f>E148-D148</f>
        <v>1464</v>
      </c>
      <c r="D148" s="16">
        <v>351</v>
      </c>
      <c r="E148" s="24">
        <v>1815</v>
      </c>
      <c r="F148" s="16">
        <f t="shared" si="29"/>
        <v>914</v>
      </c>
      <c r="G148" s="16">
        <v>8</v>
      </c>
      <c r="H148" s="24">
        <v>922</v>
      </c>
      <c r="I148" s="16">
        <f t="shared" si="30"/>
        <v>287</v>
      </c>
      <c r="J148" s="16">
        <v>2</v>
      </c>
      <c r="K148" s="24">
        <v>289</v>
      </c>
    </row>
    <row r="149" spans="1:11" x14ac:dyDescent="0.2">
      <c r="A149" s="23">
        <v>2013</v>
      </c>
      <c r="B149" s="13" t="s">
        <v>32</v>
      </c>
      <c r="C149" s="16">
        <f t="shared" ref="C149:C158" si="31">E149-D149</f>
        <v>1585</v>
      </c>
      <c r="D149" s="16">
        <v>274</v>
      </c>
      <c r="E149" s="24">
        <v>1859</v>
      </c>
      <c r="F149" s="16">
        <f t="shared" si="29"/>
        <v>814</v>
      </c>
      <c r="G149" s="16">
        <v>7</v>
      </c>
      <c r="H149" s="24">
        <v>821</v>
      </c>
      <c r="I149" s="16">
        <f t="shared" si="30"/>
        <v>355</v>
      </c>
      <c r="J149" s="16">
        <v>2</v>
      </c>
      <c r="K149" s="24">
        <v>357</v>
      </c>
    </row>
    <row r="150" spans="1:11" x14ac:dyDescent="0.2">
      <c r="A150" s="23">
        <v>2013</v>
      </c>
      <c r="B150" s="13" t="s">
        <v>30</v>
      </c>
      <c r="C150" s="16">
        <f t="shared" si="31"/>
        <v>1618</v>
      </c>
      <c r="D150" s="16">
        <v>338</v>
      </c>
      <c r="E150" s="24">
        <v>1956</v>
      </c>
      <c r="F150" s="16">
        <f t="shared" si="29"/>
        <v>910</v>
      </c>
      <c r="G150" s="16">
        <v>3</v>
      </c>
      <c r="H150" s="24">
        <v>913</v>
      </c>
      <c r="I150" s="16">
        <f t="shared" si="30"/>
        <v>318</v>
      </c>
      <c r="J150" s="16">
        <v>0</v>
      </c>
      <c r="K150" s="24">
        <v>318</v>
      </c>
    </row>
    <row r="151" spans="1:11" x14ac:dyDescent="0.2">
      <c r="A151" s="23">
        <v>2013</v>
      </c>
      <c r="B151" s="13" t="s">
        <v>31</v>
      </c>
      <c r="C151" s="16">
        <f t="shared" si="31"/>
        <v>1253</v>
      </c>
      <c r="D151" s="16">
        <v>287</v>
      </c>
      <c r="E151" s="24">
        <v>1540</v>
      </c>
      <c r="F151" s="16">
        <f t="shared" si="29"/>
        <v>748</v>
      </c>
      <c r="G151" s="16">
        <v>5</v>
      </c>
      <c r="H151" s="24">
        <v>753</v>
      </c>
      <c r="I151" s="16">
        <f t="shared" si="30"/>
        <v>270</v>
      </c>
      <c r="J151" s="16">
        <v>2</v>
      </c>
      <c r="K151" s="24">
        <v>272</v>
      </c>
    </row>
    <row r="152" spans="1:11" x14ac:dyDescent="0.2">
      <c r="A152" s="23">
        <v>2013</v>
      </c>
      <c r="B152" s="13" t="s">
        <v>33</v>
      </c>
      <c r="C152" s="16">
        <f t="shared" si="31"/>
        <v>1415</v>
      </c>
      <c r="D152" s="16">
        <v>309</v>
      </c>
      <c r="E152" s="24">
        <v>1724</v>
      </c>
      <c r="F152" s="16">
        <f t="shared" si="29"/>
        <v>845</v>
      </c>
      <c r="G152" s="16">
        <v>2</v>
      </c>
      <c r="H152" s="24">
        <v>847</v>
      </c>
      <c r="I152" s="16">
        <f t="shared" si="30"/>
        <v>287</v>
      </c>
      <c r="J152" s="16">
        <v>0</v>
      </c>
      <c r="K152" s="24">
        <v>287</v>
      </c>
    </row>
    <row r="153" spans="1:11" x14ac:dyDescent="0.2">
      <c r="A153" s="23">
        <v>2013</v>
      </c>
      <c r="B153" s="13" t="s">
        <v>34</v>
      </c>
      <c r="C153" s="16">
        <f t="shared" si="31"/>
        <v>1445</v>
      </c>
      <c r="D153" s="16">
        <v>345</v>
      </c>
      <c r="E153" s="24">
        <v>1790</v>
      </c>
      <c r="F153" s="16">
        <f t="shared" si="29"/>
        <v>796</v>
      </c>
      <c r="G153" s="16">
        <v>6</v>
      </c>
      <c r="H153" s="24">
        <v>802</v>
      </c>
      <c r="I153" s="16">
        <f t="shared" si="30"/>
        <v>241</v>
      </c>
      <c r="J153" s="16">
        <v>0</v>
      </c>
      <c r="K153" s="24">
        <v>241</v>
      </c>
    </row>
    <row r="154" spans="1:11" x14ac:dyDescent="0.2">
      <c r="A154" s="23">
        <v>2013</v>
      </c>
      <c r="B154" s="13" t="s">
        <v>35</v>
      </c>
      <c r="C154" s="16">
        <f t="shared" si="31"/>
        <v>1426</v>
      </c>
      <c r="D154" s="16">
        <v>325</v>
      </c>
      <c r="E154" s="24">
        <v>1751</v>
      </c>
      <c r="F154" s="16">
        <f t="shared" si="29"/>
        <v>774</v>
      </c>
      <c r="G154" s="16">
        <v>7</v>
      </c>
      <c r="H154" s="24">
        <v>781</v>
      </c>
      <c r="I154" s="16">
        <f t="shared" si="30"/>
        <v>241</v>
      </c>
      <c r="J154" s="16">
        <v>2</v>
      </c>
      <c r="K154" s="24">
        <v>243</v>
      </c>
    </row>
    <row r="155" spans="1:11" x14ac:dyDescent="0.2">
      <c r="A155" s="23">
        <v>2013</v>
      </c>
      <c r="B155" s="13" t="s">
        <v>36</v>
      </c>
      <c r="C155" s="16">
        <f t="shared" si="31"/>
        <v>1269</v>
      </c>
      <c r="D155" s="16">
        <v>345</v>
      </c>
      <c r="E155" s="24">
        <v>1614</v>
      </c>
      <c r="F155" s="16">
        <f t="shared" si="29"/>
        <v>746</v>
      </c>
      <c r="G155" s="16">
        <v>8</v>
      </c>
      <c r="H155" s="24">
        <v>754</v>
      </c>
      <c r="I155" s="16">
        <f t="shared" si="30"/>
        <v>292</v>
      </c>
      <c r="J155" s="16">
        <v>0</v>
      </c>
      <c r="K155" s="24">
        <v>292</v>
      </c>
    </row>
    <row r="156" spans="1:11" x14ac:dyDescent="0.2">
      <c r="A156" s="23">
        <v>2013</v>
      </c>
      <c r="B156" s="13" t="s">
        <v>37</v>
      </c>
      <c r="C156" s="16">
        <f t="shared" si="31"/>
        <v>1544</v>
      </c>
      <c r="D156" s="16">
        <v>364</v>
      </c>
      <c r="E156" s="24">
        <v>1908</v>
      </c>
      <c r="F156" s="16">
        <f t="shared" si="29"/>
        <v>820</v>
      </c>
      <c r="G156" s="16">
        <v>4</v>
      </c>
      <c r="H156" s="24">
        <v>824</v>
      </c>
      <c r="I156" s="16">
        <f t="shared" si="30"/>
        <v>300</v>
      </c>
      <c r="J156" s="16">
        <v>0</v>
      </c>
      <c r="K156" s="24">
        <v>300</v>
      </c>
    </row>
    <row r="157" spans="1:11" x14ac:dyDescent="0.2">
      <c r="A157" s="23">
        <v>2013</v>
      </c>
      <c r="B157" s="13" t="s">
        <v>38</v>
      </c>
      <c r="C157" s="16">
        <f t="shared" si="31"/>
        <v>1307</v>
      </c>
      <c r="D157" s="16">
        <v>309</v>
      </c>
      <c r="E157" s="24">
        <v>1616</v>
      </c>
      <c r="F157" s="16">
        <f t="shared" si="29"/>
        <v>753</v>
      </c>
      <c r="G157" s="16">
        <v>4</v>
      </c>
      <c r="H157" s="24">
        <v>757</v>
      </c>
      <c r="I157" s="16">
        <f t="shared" si="30"/>
        <v>275</v>
      </c>
      <c r="J157" s="16">
        <v>0</v>
      </c>
      <c r="K157" s="24">
        <v>275</v>
      </c>
    </row>
    <row r="158" spans="1:11" ht="13.5" thickBot="1" x14ac:dyDescent="0.25">
      <c r="A158" s="30">
        <v>2013</v>
      </c>
      <c r="B158" s="27" t="s">
        <v>39</v>
      </c>
      <c r="C158" s="44">
        <f t="shared" si="31"/>
        <v>1344</v>
      </c>
      <c r="D158" s="44">
        <v>336</v>
      </c>
      <c r="E158" s="31">
        <v>1680</v>
      </c>
      <c r="F158" s="44">
        <f t="shared" si="29"/>
        <v>800</v>
      </c>
      <c r="G158" s="44">
        <v>5</v>
      </c>
      <c r="H158" s="31">
        <v>805</v>
      </c>
      <c r="I158" s="44">
        <f t="shared" si="30"/>
        <v>315</v>
      </c>
      <c r="J158" s="44">
        <v>3</v>
      </c>
      <c r="K158" s="31">
        <v>318</v>
      </c>
    </row>
    <row r="159" spans="1:11" ht="13.5" thickBot="1" x14ac:dyDescent="0.25">
      <c r="A159" s="180">
        <v>2013</v>
      </c>
      <c r="B159" s="181" t="s">
        <v>24</v>
      </c>
      <c r="C159" s="180">
        <f t="shared" ref="C159:K159" si="32">SUM(C147:C158)</f>
        <v>17197</v>
      </c>
      <c r="D159" s="180">
        <f t="shared" si="32"/>
        <v>3889</v>
      </c>
      <c r="E159" s="180">
        <f t="shared" si="32"/>
        <v>21086</v>
      </c>
      <c r="F159" s="180">
        <f t="shared" si="32"/>
        <v>9818</v>
      </c>
      <c r="G159" s="180">
        <f>SUM(G147:G158)</f>
        <v>67</v>
      </c>
      <c r="H159" s="180">
        <f t="shared" si="32"/>
        <v>9885</v>
      </c>
      <c r="I159" s="180">
        <f t="shared" si="32"/>
        <v>3463</v>
      </c>
      <c r="J159" s="180">
        <f t="shared" si="32"/>
        <v>12</v>
      </c>
      <c r="K159" s="194">
        <f t="shared" si="32"/>
        <v>3475</v>
      </c>
    </row>
    <row r="160" spans="1:11" ht="12.75" customHeight="1" x14ac:dyDescent="0.2">
      <c r="A160" s="84">
        <v>2014</v>
      </c>
      <c r="B160" s="32" t="s">
        <v>28</v>
      </c>
      <c r="C160" s="33">
        <f t="shared" ref="C160:C171" si="33">E160-D160</f>
        <v>1636</v>
      </c>
      <c r="D160" s="33">
        <v>304</v>
      </c>
      <c r="E160" s="85">
        <v>1940</v>
      </c>
      <c r="F160" s="33">
        <f t="shared" si="29"/>
        <v>865</v>
      </c>
      <c r="G160" s="33">
        <v>7</v>
      </c>
      <c r="H160" s="85">
        <v>872</v>
      </c>
      <c r="I160" s="33">
        <f t="shared" si="30"/>
        <v>272</v>
      </c>
      <c r="J160" s="33">
        <v>2</v>
      </c>
      <c r="K160" s="85">
        <v>274</v>
      </c>
    </row>
    <row r="161" spans="1:11" ht="12.75" customHeight="1" x14ac:dyDescent="0.2">
      <c r="A161" s="23">
        <v>2014</v>
      </c>
      <c r="B161" s="177" t="s">
        <v>29</v>
      </c>
      <c r="C161" s="16">
        <f t="shared" si="33"/>
        <v>1658</v>
      </c>
      <c r="D161" s="16">
        <v>310</v>
      </c>
      <c r="E161" s="24">
        <v>1968</v>
      </c>
      <c r="F161" s="16">
        <f t="shared" si="29"/>
        <v>1078</v>
      </c>
      <c r="G161" s="16">
        <v>8</v>
      </c>
      <c r="H161" s="24">
        <v>1086</v>
      </c>
      <c r="I161" s="16">
        <f t="shared" si="30"/>
        <v>291</v>
      </c>
      <c r="J161" s="16">
        <v>0</v>
      </c>
      <c r="K161" s="24">
        <v>291</v>
      </c>
    </row>
    <row r="162" spans="1:11" ht="12.75" customHeight="1" x14ac:dyDescent="0.2">
      <c r="A162" s="23">
        <v>2014</v>
      </c>
      <c r="B162" s="13" t="s">
        <v>32</v>
      </c>
      <c r="C162" s="16">
        <f t="shared" si="33"/>
        <v>1597</v>
      </c>
      <c r="D162" s="16">
        <v>329</v>
      </c>
      <c r="E162" s="24">
        <v>1926</v>
      </c>
      <c r="F162" s="16">
        <f t="shared" si="29"/>
        <v>884</v>
      </c>
      <c r="G162" s="16">
        <v>9</v>
      </c>
      <c r="H162" s="24">
        <v>893</v>
      </c>
      <c r="I162" s="16">
        <f t="shared" si="30"/>
        <v>291</v>
      </c>
      <c r="J162" s="16">
        <v>0</v>
      </c>
      <c r="K162" s="24">
        <v>291</v>
      </c>
    </row>
    <row r="163" spans="1:11" x14ac:dyDescent="0.2">
      <c r="A163" s="23">
        <v>2014</v>
      </c>
      <c r="B163" s="13" t="s">
        <v>30</v>
      </c>
      <c r="C163" s="16">
        <f t="shared" si="33"/>
        <v>1498</v>
      </c>
      <c r="D163" s="16">
        <v>352</v>
      </c>
      <c r="E163" s="24">
        <v>1850</v>
      </c>
      <c r="F163" s="16">
        <f t="shared" si="29"/>
        <v>996</v>
      </c>
      <c r="G163" s="16">
        <v>7</v>
      </c>
      <c r="H163" s="24">
        <v>1003</v>
      </c>
      <c r="I163" s="16">
        <f t="shared" si="30"/>
        <v>293</v>
      </c>
      <c r="J163" s="16">
        <v>0</v>
      </c>
      <c r="K163" s="24">
        <v>293</v>
      </c>
    </row>
    <row r="164" spans="1:11" x14ac:dyDescent="0.2">
      <c r="A164" s="23">
        <v>2014</v>
      </c>
      <c r="B164" s="13" t="s">
        <v>31</v>
      </c>
      <c r="C164" s="16">
        <f t="shared" si="33"/>
        <v>1259</v>
      </c>
      <c r="D164" s="16">
        <v>302</v>
      </c>
      <c r="E164" s="24">
        <v>1561</v>
      </c>
      <c r="F164" s="16">
        <f t="shared" si="29"/>
        <v>822</v>
      </c>
      <c r="G164" s="16">
        <v>7</v>
      </c>
      <c r="H164" s="24">
        <v>829</v>
      </c>
      <c r="I164" s="16">
        <f t="shared" si="30"/>
        <v>262</v>
      </c>
      <c r="J164" s="16">
        <v>0</v>
      </c>
      <c r="K164" s="24">
        <v>262</v>
      </c>
    </row>
    <row r="165" spans="1:11" x14ac:dyDescent="0.2">
      <c r="A165" s="23">
        <v>2014</v>
      </c>
      <c r="B165" s="13" t="s">
        <v>33</v>
      </c>
      <c r="C165" s="16">
        <f t="shared" si="33"/>
        <v>1217</v>
      </c>
      <c r="D165" s="16">
        <v>304</v>
      </c>
      <c r="E165" s="24">
        <v>1521</v>
      </c>
      <c r="F165" s="16">
        <f t="shared" si="29"/>
        <v>950</v>
      </c>
      <c r="G165" s="16">
        <v>2</v>
      </c>
      <c r="H165" s="24">
        <v>952</v>
      </c>
      <c r="I165" s="16">
        <f t="shared" si="30"/>
        <v>261</v>
      </c>
      <c r="J165" s="16">
        <v>0</v>
      </c>
      <c r="K165" s="24">
        <v>261</v>
      </c>
    </row>
    <row r="166" spans="1:11" x14ac:dyDescent="0.2">
      <c r="A166" s="23">
        <v>2014</v>
      </c>
      <c r="B166" s="13" t="s">
        <v>34</v>
      </c>
      <c r="C166" s="16">
        <f t="shared" si="33"/>
        <v>1094</v>
      </c>
      <c r="D166" s="16">
        <v>269</v>
      </c>
      <c r="E166" s="24">
        <v>1363</v>
      </c>
      <c r="F166" s="16">
        <f t="shared" si="29"/>
        <v>698</v>
      </c>
      <c r="G166" s="16">
        <v>11</v>
      </c>
      <c r="H166" s="24">
        <v>709</v>
      </c>
      <c r="I166" s="16">
        <f t="shared" si="30"/>
        <v>215</v>
      </c>
      <c r="J166" s="16">
        <v>0</v>
      </c>
      <c r="K166" s="24">
        <v>215</v>
      </c>
    </row>
    <row r="167" spans="1:11" x14ac:dyDescent="0.2">
      <c r="A167" s="23">
        <v>2014</v>
      </c>
      <c r="B167" s="13" t="s">
        <v>35</v>
      </c>
      <c r="C167" s="16">
        <f t="shared" si="33"/>
        <v>1313</v>
      </c>
      <c r="D167" s="16">
        <v>301</v>
      </c>
      <c r="E167" s="24">
        <v>1614</v>
      </c>
      <c r="F167" s="16">
        <f t="shared" si="29"/>
        <v>813</v>
      </c>
      <c r="G167" s="16">
        <v>2</v>
      </c>
      <c r="H167" s="24">
        <v>815</v>
      </c>
      <c r="I167" s="16">
        <f t="shared" si="30"/>
        <v>228</v>
      </c>
      <c r="J167" s="16">
        <v>3</v>
      </c>
      <c r="K167" s="24">
        <v>231</v>
      </c>
    </row>
    <row r="168" spans="1:11" x14ac:dyDescent="0.2">
      <c r="A168" s="23">
        <v>2014</v>
      </c>
      <c r="B168" s="13" t="s">
        <v>36</v>
      </c>
      <c r="C168" s="16">
        <f t="shared" si="33"/>
        <v>989</v>
      </c>
      <c r="D168" s="16">
        <v>256</v>
      </c>
      <c r="E168" s="24">
        <v>1245</v>
      </c>
      <c r="F168" s="16">
        <f t="shared" si="29"/>
        <v>654</v>
      </c>
      <c r="G168" s="16">
        <v>3</v>
      </c>
      <c r="H168" s="24">
        <v>657</v>
      </c>
      <c r="I168" s="16">
        <f t="shared" si="30"/>
        <v>257</v>
      </c>
      <c r="J168" s="16">
        <v>2</v>
      </c>
      <c r="K168" s="24">
        <v>259</v>
      </c>
    </row>
    <row r="169" spans="1:11" x14ac:dyDescent="0.2">
      <c r="A169" s="23">
        <v>2014</v>
      </c>
      <c r="B169" s="13" t="s">
        <v>37</v>
      </c>
      <c r="C169" s="16">
        <f t="shared" si="33"/>
        <v>1143</v>
      </c>
      <c r="D169" s="16">
        <v>343</v>
      </c>
      <c r="E169" s="24">
        <v>1486</v>
      </c>
      <c r="F169" s="16">
        <f t="shared" si="29"/>
        <v>673</v>
      </c>
      <c r="G169" s="16">
        <v>2</v>
      </c>
      <c r="H169" s="24">
        <v>675</v>
      </c>
      <c r="I169" s="16">
        <f t="shared" si="30"/>
        <v>275</v>
      </c>
      <c r="J169" s="16">
        <v>1</v>
      </c>
      <c r="K169" s="24">
        <v>276</v>
      </c>
    </row>
    <row r="170" spans="1:11" x14ac:dyDescent="0.2">
      <c r="A170" s="23">
        <v>2014</v>
      </c>
      <c r="B170" s="13" t="s">
        <v>38</v>
      </c>
      <c r="C170" s="16">
        <f t="shared" si="33"/>
        <v>1178</v>
      </c>
      <c r="D170" s="16">
        <v>263</v>
      </c>
      <c r="E170" s="24">
        <v>1441</v>
      </c>
      <c r="F170" s="16">
        <f t="shared" si="29"/>
        <v>788</v>
      </c>
      <c r="G170" s="16">
        <v>3</v>
      </c>
      <c r="H170" s="24">
        <v>791</v>
      </c>
      <c r="I170" s="16">
        <f t="shared" si="30"/>
        <v>260</v>
      </c>
      <c r="J170" s="16">
        <v>1</v>
      </c>
      <c r="K170" s="24">
        <v>261</v>
      </c>
    </row>
    <row r="171" spans="1:11" ht="13.5" thickBot="1" x14ac:dyDescent="0.25">
      <c r="A171" s="30">
        <v>2014</v>
      </c>
      <c r="B171" s="27" t="s">
        <v>39</v>
      </c>
      <c r="C171" s="44">
        <f t="shared" si="33"/>
        <v>1195</v>
      </c>
      <c r="D171" s="44">
        <v>317</v>
      </c>
      <c r="E171" s="31">
        <v>1512</v>
      </c>
      <c r="F171" s="44">
        <f t="shared" si="29"/>
        <v>866</v>
      </c>
      <c r="G171" s="44">
        <v>8</v>
      </c>
      <c r="H171" s="31">
        <v>874</v>
      </c>
      <c r="I171" s="44">
        <f t="shared" si="30"/>
        <v>385</v>
      </c>
      <c r="J171" s="44">
        <v>1</v>
      </c>
      <c r="K171" s="31">
        <v>386</v>
      </c>
    </row>
    <row r="172" spans="1:11" ht="13.5" thickBot="1" x14ac:dyDescent="0.25">
      <c r="A172" s="180">
        <v>2014</v>
      </c>
      <c r="B172" s="181" t="s">
        <v>24</v>
      </c>
      <c r="C172" s="180">
        <f t="shared" ref="C172:K172" si="34">SUM(C160:C171)</f>
        <v>15777</v>
      </c>
      <c r="D172" s="180">
        <f t="shared" si="34"/>
        <v>3650</v>
      </c>
      <c r="E172" s="180">
        <f t="shared" si="34"/>
        <v>19427</v>
      </c>
      <c r="F172" s="180">
        <f t="shared" si="34"/>
        <v>10087</v>
      </c>
      <c r="G172" s="180">
        <f t="shared" si="34"/>
        <v>69</v>
      </c>
      <c r="H172" s="180">
        <f t="shared" si="34"/>
        <v>10156</v>
      </c>
      <c r="I172" s="180">
        <f t="shared" si="34"/>
        <v>3290</v>
      </c>
      <c r="J172" s="180">
        <f t="shared" si="34"/>
        <v>10</v>
      </c>
      <c r="K172" s="194">
        <f t="shared" si="34"/>
        <v>3300</v>
      </c>
    </row>
    <row r="173" spans="1:11" x14ac:dyDescent="0.2">
      <c r="A173" s="84">
        <v>2015</v>
      </c>
      <c r="B173" s="18" t="s">
        <v>28</v>
      </c>
      <c r="C173" s="88">
        <f>E173-D173</f>
        <v>742</v>
      </c>
      <c r="D173" s="33">
        <v>212</v>
      </c>
      <c r="E173" s="199">
        <v>954</v>
      </c>
      <c r="F173" s="33">
        <f>H173-G173</f>
        <v>507</v>
      </c>
      <c r="G173" s="33">
        <v>3</v>
      </c>
      <c r="H173" s="199">
        <v>510</v>
      </c>
      <c r="I173" s="33">
        <f>K173-J173</f>
        <v>185</v>
      </c>
      <c r="J173" s="33">
        <v>1</v>
      </c>
      <c r="K173" s="85">
        <v>186</v>
      </c>
    </row>
    <row r="174" spans="1:11" x14ac:dyDescent="0.2">
      <c r="A174" s="23">
        <v>2015</v>
      </c>
      <c r="B174" s="177" t="s">
        <v>29</v>
      </c>
      <c r="C174" s="76">
        <f t="shared" ref="C174:C183" si="35">E174-D174</f>
        <v>972</v>
      </c>
      <c r="D174" s="16">
        <v>269</v>
      </c>
      <c r="E174" s="14">
        <v>1241</v>
      </c>
      <c r="F174" s="16">
        <f t="shared" ref="F174:F185" si="36">H174-G174</f>
        <v>616</v>
      </c>
      <c r="G174" s="16">
        <v>5</v>
      </c>
      <c r="H174" s="14">
        <v>621</v>
      </c>
      <c r="I174" s="16">
        <f t="shared" ref="I174:I185" si="37">K174-J174</f>
        <v>263</v>
      </c>
      <c r="J174" s="16">
        <v>0</v>
      </c>
      <c r="K174" s="24">
        <v>263</v>
      </c>
    </row>
    <row r="175" spans="1:11" x14ac:dyDescent="0.2">
      <c r="A175" s="23">
        <v>2015</v>
      </c>
      <c r="B175" s="13" t="s">
        <v>32</v>
      </c>
      <c r="C175" s="76">
        <f t="shared" si="35"/>
        <v>985</v>
      </c>
      <c r="D175" s="16">
        <v>204</v>
      </c>
      <c r="E175" s="14">
        <v>1189</v>
      </c>
      <c r="F175" s="16">
        <f t="shared" si="36"/>
        <v>644</v>
      </c>
      <c r="G175" s="16">
        <v>3</v>
      </c>
      <c r="H175" s="14">
        <v>647</v>
      </c>
      <c r="I175" s="16">
        <f t="shared" si="37"/>
        <v>247</v>
      </c>
      <c r="J175" s="16">
        <v>1</v>
      </c>
      <c r="K175" s="24">
        <v>248</v>
      </c>
    </row>
    <row r="176" spans="1:11" x14ac:dyDescent="0.2">
      <c r="A176" s="23">
        <v>2015</v>
      </c>
      <c r="B176" s="13" t="s">
        <v>30</v>
      </c>
      <c r="C176" s="76">
        <f t="shared" si="35"/>
        <v>851</v>
      </c>
      <c r="D176" s="16">
        <v>215</v>
      </c>
      <c r="E176" s="14">
        <v>1066</v>
      </c>
      <c r="F176" s="16">
        <f t="shared" si="36"/>
        <v>599</v>
      </c>
      <c r="G176" s="16">
        <v>2</v>
      </c>
      <c r="H176" s="14">
        <v>601</v>
      </c>
      <c r="I176" s="16">
        <f t="shared" si="37"/>
        <v>204</v>
      </c>
      <c r="J176" s="16">
        <v>0</v>
      </c>
      <c r="K176" s="24">
        <v>204</v>
      </c>
    </row>
    <row r="177" spans="1:11" x14ac:dyDescent="0.2">
      <c r="A177" s="23">
        <v>2015</v>
      </c>
      <c r="B177" s="13" t="s">
        <v>31</v>
      </c>
      <c r="C177" s="76">
        <f t="shared" si="35"/>
        <v>953</v>
      </c>
      <c r="D177" s="16">
        <v>260</v>
      </c>
      <c r="E177" s="14">
        <v>1213</v>
      </c>
      <c r="F177" s="16">
        <f>H177-G177</f>
        <v>619</v>
      </c>
      <c r="G177" s="16">
        <v>5</v>
      </c>
      <c r="H177" s="14">
        <v>624</v>
      </c>
      <c r="I177" s="16">
        <f t="shared" si="37"/>
        <v>217</v>
      </c>
      <c r="J177" s="16">
        <v>0</v>
      </c>
      <c r="K177" s="24">
        <v>217</v>
      </c>
    </row>
    <row r="178" spans="1:11" x14ac:dyDescent="0.2">
      <c r="A178" s="23">
        <v>2015</v>
      </c>
      <c r="B178" s="13" t="s">
        <v>33</v>
      </c>
      <c r="C178" s="76">
        <f t="shared" si="35"/>
        <v>1179</v>
      </c>
      <c r="D178" s="16">
        <v>264</v>
      </c>
      <c r="E178" s="14">
        <v>1443</v>
      </c>
      <c r="F178" s="16">
        <f t="shared" si="36"/>
        <v>694</v>
      </c>
      <c r="G178" s="16">
        <v>3</v>
      </c>
      <c r="H178" s="14">
        <v>697</v>
      </c>
      <c r="I178" s="16">
        <f t="shared" si="37"/>
        <v>225</v>
      </c>
      <c r="J178" s="16">
        <v>2</v>
      </c>
      <c r="K178" s="24">
        <v>227</v>
      </c>
    </row>
    <row r="179" spans="1:11" x14ac:dyDescent="0.2">
      <c r="A179" s="23">
        <v>2015</v>
      </c>
      <c r="B179" s="13" t="s">
        <v>34</v>
      </c>
      <c r="C179" s="76">
        <f t="shared" si="35"/>
        <v>1150</v>
      </c>
      <c r="D179" s="16">
        <v>215</v>
      </c>
      <c r="E179" s="14">
        <v>1365</v>
      </c>
      <c r="F179" s="16">
        <f t="shared" si="36"/>
        <v>732</v>
      </c>
      <c r="G179" s="16">
        <v>1</v>
      </c>
      <c r="H179" s="14">
        <v>733</v>
      </c>
      <c r="I179" s="16">
        <f t="shared" si="37"/>
        <v>194</v>
      </c>
      <c r="J179" s="16">
        <v>0</v>
      </c>
      <c r="K179" s="24">
        <v>194</v>
      </c>
    </row>
    <row r="180" spans="1:11" x14ac:dyDescent="0.2">
      <c r="A180" s="23">
        <v>2015</v>
      </c>
      <c r="B180" s="13" t="s">
        <v>35</v>
      </c>
      <c r="C180" s="76">
        <f t="shared" si="35"/>
        <v>951</v>
      </c>
      <c r="D180" s="16">
        <v>219</v>
      </c>
      <c r="E180" s="14">
        <v>1170</v>
      </c>
      <c r="F180" s="165">
        <f t="shared" si="36"/>
        <v>626</v>
      </c>
      <c r="G180" s="16">
        <v>3</v>
      </c>
      <c r="H180" s="14">
        <v>629</v>
      </c>
      <c r="I180" s="16">
        <f t="shared" si="37"/>
        <v>195</v>
      </c>
      <c r="J180" s="16">
        <v>0</v>
      </c>
      <c r="K180" s="24">
        <v>195</v>
      </c>
    </row>
    <row r="181" spans="1:11" x14ac:dyDescent="0.2">
      <c r="A181" s="23">
        <v>2015</v>
      </c>
      <c r="B181" s="13" t="s">
        <v>36</v>
      </c>
      <c r="C181" s="213">
        <f t="shared" si="35"/>
        <v>1040</v>
      </c>
      <c r="D181" s="16">
        <v>238</v>
      </c>
      <c r="E181" s="198">
        <v>1278</v>
      </c>
      <c r="F181" s="165">
        <f t="shared" si="36"/>
        <v>637</v>
      </c>
      <c r="G181" s="16">
        <v>9</v>
      </c>
      <c r="H181" s="14">
        <v>646</v>
      </c>
      <c r="I181" s="165">
        <f t="shared" si="37"/>
        <v>231</v>
      </c>
      <c r="J181" s="16">
        <v>1</v>
      </c>
      <c r="K181" s="24">
        <v>232</v>
      </c>
    </row>
    <row r="182" spans="1:11" x14ac:dyDescent="0.2">
      <c r="A182" s="23">
        <v>2015</v>
      </c>
      <c r="B182" s="13" t="s">
        <v>37</v>
      </c>
      <c r="C182" s="213">
        <f t="shared" si="35"/>
        <v>1080</v>
      </c>
      <c r="D182" s="16">
        <v>232</v>
      </c>
      <c r="E182" s="14">
        <v>1312</v>
      </c>
      <c r="F182" s="165">
        <f t="shared" si="36"/>
        <v>691</v>
      </c>
      <c r="G182" s="16">
        <v>1</v>
      </c>
      <c r="H182" s="14">
        <v>692</v>
      </c>
      <c r="I182" s="165">
        <f t="shared" si="37"/>
        <v>222</v>
      </c>
      <c r="J182" s="16">
        <v>0</v>
      </c>
      <c r="K182" s="24">
        <v>222</v>
      </c>
    </row>
    <row r="183" spans="1:11" x14ac:dyDescent="0.2">
      <c r="A183" s="23">
        <v>2015</v>
      </c>
      <c r="B183" s="13" t="s">
        <v>38</v>
      </c>
      <c r="C183" s="163">
        <f t="shared" si="35"/>
        <v>1071</v>
      </c>
      <c r="D183" s="16">
        <v>219</v>
      </c>
      <c r="E183" s="14">
        <v>1290</v>
      </c>
      <c r="F183" s="166">
        <f t="shared" si="36"/>
        <v>688</v>
      </c>
      <c r="G183" s="16">
        <v>2</v>
      </c>
      <c r="H183" s="14">
        <v>690</v>
      </c>
      <c r="I183" s="166">
        <f t="shared" si="37"/>
        <v>214</v>
      </c>
      <c r="J183" s="16">
        <v>1</v>
      </c>
      <c r="K183" s="24">
        <v>215</v>
      </c>
    </row>
    <row r="184" spans="1:11" ht="13.5" thickBot="1" x14ac:dyDescent="0.25">
      <c r="A184" s="30">
        <v>2015</v>
      </c>
      <c r="B184" s="27" t="s">
        <v>39</v>
      </c>
      <c r="C184" s="189">
        <f t="shared" ref="C184:C197" si="38">E184-D184</f>
        <v>1264</v>
      </c>
      <c r="D184" s="188">
        <v>262</v>
      </c>
      <c r="E184" s="200">
        <v>1526</v>
      </c>
      <c r="F184" s="188">
        <f t="shared" si="36"/>
        <v>859</v>
      </c>
      <c r="G184" s="188">
        <v>12</v>
      </c>
      <c r="H184" s="200">
        <v>871</v>
      </c>
      <c r="I184" s="188">
        <f t="shared" si="37"/>
        <v>330</v>
      </c>
      <c r="J184" s="188">
        <v>0</v>
      </c>
      <c r="K184" s="195">
        <v>330</v>
      </c>
    </row>
    <row r="185" spans="1:11" ht="13.5" thickBot="1" x14ac:dyDescent="0.25">
      <c r="A185" s="196">
        <v>2015</v>
      </c>
      <c r="B185" s="181" t="s">
        <v>24</v>
      </c>
      <c r="C185" s="214">
        <f t="shared" si="38"/>
        <v>12238</v>
      </c>
      <c r="D185" s="196">
        <f>SUM(D173:D184)</f>
        <v>2809</v>
      </c>
      <c r="E185" s="196">
        <f>SUM(E173:E184)</f>
        <v>15047</v>
      </c>
      <c r="F185" s="196">
        <f t="shared" si="36"/>
        <v>7912</v>
      </c>
      <c r="G185" s="196">
        <f>SUM(G173:G184)</f>
        <v>49</v>
      </c>
      <c r="H185" s="196">
        <f>SUM(H173:H184)</f>
        <v>7961</v>
      </c>
      <c r="I185" s="196">
        <f t="shared" si="37"/>
        <v>2727</v>
      </c>
      <c r="J185" s="196">
        <f>SUM(J173:J184)</f>
        <v>6</v>
      </c>
      <c r="K185" s="197">
        <f>SUM(K173:K184)</f>
        <v>2733</v>
      </c>
    </row>
    <row r="186" spans="1:11" x14ac:dyDescent="0.2">
      <c r="A186" s="84">
        <v>2016</v>
      </c>
      <c r="B186" s="32" t="s">
        <v>28</v>
      </c>
      <c r="C186" s="215">
        <f t="shared" si="38"/>
        <v>841</v>
      </c>
      <c r="D186" s="33">
        <v>219</v>
      </c>
      <c r="E186" s="85">
        <v>1060</v>
      </c>
      <c r="F186" s="164">
        <f t="shared" ref="F186:F197" si="39">H186-G186</f>
        <v>538</v>
      </c>
      <c r="G186" s="33">
        <v>1</v>
      </c>
      <c r="H186" s="85">
        <v>539</v>
      </c>
      <c r="I186" s="164">
        <f t="shared" ref="I186:I191" si="40">K186-J186</f>
        <v>158</v>
      </c>
      <c r="J186" s="33">
        <v>3</v>
      </c>
      <c r="K186" s="85">
        <v>161</v>
      </c>
    </row>
    <row r="187" spans="1:11" x14ac:dyDescent="0.2">
      <c r="A187" s="23">
        <v>2016</v>
      </c>
      <c r="B187" s="177" t="s">
        <v>29</v>
      </c>
      <c r="C187" s="216">
        <f t="shared" si="38"/>
        <v>975</v>
      </c>
      <c r="D187" s="16">
        <v>227</v>
      </c>
      <c r="E187" s="24">
        <v>1202</v>
      </c>
      <c r="F187" s="165">
        <f t="shared" si="39"/>
        <v>638</v>
      </c>
      <c r="G187" s="16">
        <v>3</v>
      </c>
      <c r="H187" s="24">
        <v>641</v>
      </c>
      <c r="I187" s="165">
        <f t="shared" si="40"/>
        <v>222</v>
      </c>
      <c r="J187" s="16">
        <v>0</v>
      </c>
      <c r="K187" s="24">
        <v>222</v>
      </c>
    </row>
    <row r="188" spans="1:11" x14ac:dyDescent="0.2">
      <c r="A188" s="23">
        <v>2016</v>
      </c>
      <c r="B188" s="13" t="s">
        <v>32</v>
      </c>
      <c r="C188" s="213">
        <f t="shared" si="38"/>
        <v>1108</v>
      </c>
      <c r="D188" s="16">
        <v>248</v>
      </c>
      <c r="E188" s="24">
        <v>1356</v>
      </c>
      <c r="F188" s="165">
        <f t="shared" si="39"/>
        <v>782</v>
      </c>
      <c r="G188" s="16">
        <v>5</v>
      </c>
      <c r="H188" s="24">
        <v>787</v>
      </c>
      <c r="I188" s="165">
        <f t="shared" si="40"/>
        <v>244</v>
      </c>
      <c r="J188" s="16">
        <v>1</v>
      </c>
      <c r="K188" s="24">
        <v>245</v>
      </c>
    </row>
    <row r="189" spans="1:11" x14ac:dyDescent="0.2">
      <c r="A189" s="23">
        <v>2016</v>
      </c>
      <c r="B189" s="13" t="s">
        <v>30</v>
      </c>
      <c r="C189" s="213">
        <f t="shared" si="38"/>
        <v>1123</v>
      </c>
      <c r="D189" s="16">
        <v>219</v>
      </c>
      <c r="E189" s="24">
        <v>1342</v>
      </c>
      <c r="F189" s="16">
        <f t="shared" si="39"/>
        <v>753</v>
      </c>
      <c r="G189" s="16">
        <v>6</v>
      </c>
      <c r="H189" s="24">
        <v>759</v>
      </c>
      <c r="I189" s="165">
        <f t="shared" si="40"/>
        <v>250</v>
      </c>
      <c r="J189" s="165">
        <v>3</v>
      </c>
      <c r="K189" s="24">
        <v>253</v>
      </c>
    </row>
    <row r="190" spans="1:11" x14ac:dyDescent="0.2">
      <c r="A190" s="23">
        <v>2016</v>
      </c>
      <c r="B190" s="13" t="s">
        <v>31</v>
      </c>
      <c r="C190" s="213">
        <f t="shared" si="38"/>
        <v>1019</v>
      </c>
      <c r="D190" s="16">
        <v>187</v>
      </c>
      <c r="E190" s="24">
        <v>1206</v>
      </c>
      <c r="F190" s="16">
        <f t="shared" si="39"/>
        <v>596</v>
      </c>
      <c r="G190" s="16">
        <v>5</v>
      </c>
      <c r="H190" s="24">
        <v>601</v>
      </c>
      <c r="I190" s="165">
        <f t="shared" si="40"/>
        <v>239</v>
      </c>
      <c r="J190" s="165">
        <v>1</v>
      </c>
      <c r="K190" s="24">
        <v>240</v>
      </c>
    </row>
    <row r="191" spans="1:11" x14ac:dyDescent="0.2">
      <c r="A191" s="23">
        <v>2016</v>
      </c>
      <c r="B191" s="13" t="s">
        <v>33</v>
      </c>
      <c r="C191" s="213">
        <f t="shared" si="38"/>
        <v>938</v>
      </c>
      <c r="D191" s="16">
        <v>223</v>
      </c>
      <c r="E191" s="24">
        <v>1161</v>
      </c>
      <c r="F191" s="16">
        <f t="shared" si="39"/>
        <v>581</v>
      </c>
      <c r="G191" s="16">
        <v>3</v>
      </c>
      <c r="H191" s="24">
        <v>584</v>
      </c>
      <c r="I191" s="165">
        <f t="shared" si="40"/>
        <v>219</v>
      </c>
      <c r="J191" s="165">
        <v>0</v>
      </c>
      <c r="K191" s="24">
        <v>219</v>
      </c>
    </row>
    <row r="192" spans="1:11" x14ac:dyDescent="0.2">
      <c r="A192" s="23">
        <v>2016</v>
      </c>
      <c r="B192" s="13" t="s">
        <v>34</v>
      </c>
      <c r="C192" s="76">
        <f t="shared" si="38"/>
        <v>1037</v>
      </c>
      <c r="D192" s="16">
        <v>266</v>
      </c>
      <c r="E192" s="24">
        <v>1303</v>
      </c>
      <c r="F192" s="16">
        <f t="shared" si="39"/>
        <v>643</v>
      </c>
      <c r="G192" s="16">
        <v>4</v>
      </c>
      <c r="H192" s="24">
        <v>647</v>
      </c>
      <c r="I192" s="165">
        <f t="shared" ref="I192:I197" si="41">K192-J192</f>
        <v>240</v>
      </c>
      <c r="J192" s="165">
        <v>3</v>
      </c>
      <c r="K192" s="24">
        <v>243</v>
      </c>
    </row>
    <row r="193" spans="1:11" x14ac:dyDescent="0.2">
      <c r="A193" s="23">
        <v>2016</v>
      </c>
      <c r="B193" s="13" t="s">
        <v>35</v>
      </c>
      <c r="C193" s="76">
        <f t="shared" si="38"/>
        <v>1107</v>
      </c>
      <c r="D193" s="16">
        <v>228</v>
      </c>
      <c r="E193" s="24">
        <v>1335</v>
      </c>
      <c r="F193" s="16">
        <f t="shared" si="39"/>
        <v>624</v>
      </c>
      <c r="G193" s="16">
        <v>6</v>
      </c>
      <c r="H193" s="24">
        <v>630</v>
      </c>
      <c r="I193" s="165">
        <f t="shared" si="41"/>
        <v>181</v>
      </c>
      <c r="J193" s="165">
        <v>2</v>
      </c>
      <c r="K193" s="24">
        <v>183</v>
      </c>
    </row>
    <row r="194" spans="1:11" x14ac:dyDescent="0.2">
      <c r="A194" s="23">
        <v>2016</v>
      </c>
      <c r="B194" s="13" t="s">
        <v>36</v>
      </c>
      <c r="C194" s="76">
        <f t="shared" si="38"/>
        <v>1270</v>
      </c>
      <c r="D194" s="16">
        <v>276</v>
      </c>
      <c r="E194" s="69">
        <v>1546</v>
      </c>
      <c r="F194" s="16">
        <f t="shared" si="39"/>
        <v>741</v>
      </c>
      <c r="G194" s="16">
        <v>10</v>
      </c>
      <c r="H194" s="24">
        <v>751</v>
      </c>
      <c r="I194" s="165">
        <f t="shared" si="41"/>
        <v>244</v>
      </c>
      <c r="J194" s="165">
        <v>0</v>
      </c>
      <c r="K194" s="24">
        <v>244</v>
      </c>
    </row>
    <row r="195" spans="1:11" x14ac:dyDescent="0.2">
      <c r="A195" s="23">
        <v>2016</v>
      </c>
      <c r="B195" s="13" t="s">
        <v>37</v>
      </c>
      <c r="C195" s="76">
        <f t="shared" si="38"/>
        <v>1355</v>
      </c>
      <c r="D195" s="16">
        <v>231</v>
      </c>
      <c r="E195" s="69">
        <v>1586</v>
      </c>
      <c r="F195" s="16">
        <f t="shared" si="39"/>
        <v>735</v>
      </c>
      <c r="G195" s="16">
        <v>3</v>
      </c>
      <c r="H195" s="24">
        <v>738</v>
      </c>
      <c r="I195" s="16">
        <f t="shared" si="41"/>
        <v>260</v>
      </c>
      <c r="J195" s="16">
        <v>2</v>
      </c>
      <c r="K195" s="24">
        <v>262</v>
      </c>
    </row>
    <row r="196" spans="1:11" x14ac:dyDescent="0.2">
      <c r="A196" s="23">
        <v>2016</v>
      </c>
      <c r="B196" s="13" t="s">
        <v>38</v>
      </c>
      <c r="C196" s="76">
        <f t="shared" si="38"/>
        <v>1620</v>
      </c>
      <c r="D196" s="16">
        <v>244</v>
      </c>
      <c r="E196" s="69">
        <v>1864</v>
      </c>
      <c r="F196" s="16">
        <f t="shared" si="39"/>
        <v>958</v>
      </c>
      <c r="G196" s="16">
        <v>13</v>
      </c>
      <c r="H196" s="24">
        <v>971</v>
      </c>
      <c r="I196" s="16">
        <f t="shared" si="41"/>
        <v>297</v>
      </c>
      <c r="J196" s="16">
        <v>2</v>
      </c>
      <c r="K196" s="24">
        <v>299</v>
      </c>
    </row>
    <row r="197" spans="1:11" ht="13.5" thickBot="1" x14ac:dyDescent="0.25">
      <c r="A197" s="30">
        <v>2016</v>
      </c>
      <c r="B197" s="27" t="s">
        <v>39</v>
      </c>
      <c r="C197" s="113">
        <f t="shared" si="38"/>
        <v>1588</v>
      </c>
      <c r="D197" s="44">
        <v>231</v>
      </c>
      <c r="E197" s="116">
        <v>1819</v>
      </c>
      <c r="F197" s="44">
        <f t="shared" si="39"/>
        <v>1072</v>
      </c>
      <c r="G197" s="44">
        <v>10</v>
      </c>
      <c r="H197" s="116">
        <v>1082</v>
      </c>
      <c r="I197" s="44">
        <f t="shared" si="41"/>
        <v>589</v>
      </c>
      <c r="J197" s="44">
        <v>2</v>
      </c>
      <c r="K197" s="31">
        <v>591</v>
      </c>
    </row>
    <row r="198" spans="1:11" ht="13.5" thickBot="1" x14ac:dyDescent="0.25">
      <c r="A198" s="196">
        <v>2016</v>
      </c>
      <c r="B198" s="181" t="s">
        <v>24</v>
      </c>
      <c r="C198" s="214">
        <f>SUM(C186:C197)</f>
        <v>13981</v>
      </c>
      <c r="D198" s="196">
        <f t="shared" ref="D198:K198" si="42">SUM(D186:D197)</f>
        <v>2799</v>
      </c>
      <c r="E198" s="196">
        <f t="shared" si="42"/>
        <v>16780</v>
      </c>
      <c r="F198" s="196">
        <f t="shared" si="42"/>
        <v>8661</v>
      </c>
      <c r="G198" s="196">
        <f t="shared" si="42"/>
        <v>69</v>
      </c>
      <c r="H198" s="196">
        <f t="shared" si="42"/>
        <v>8730</v>
      </c>
      <c r="I198" s="196">
        <f t="shared" si="42"/>
        <v>3143</v>
      </c>
      <c r="J198" s="196">
        <f t="shared" si="42"/>
        <v>19</v>
      </c>
      <c r="K198" s="197">
        <f t="shared" si="42"/>
        <v>3162</v>
      </c>
    </row>
    <row r="199" spans="1:11" x14ac:dyDescent="0.2">
      <c r="A199" s="84">
        <v>2017</v>
      </c>
      <c r="B199" s="32" t="s">
        <v>28</v>
      </c>
      <c r="C199" s="88">
        <f t="shared" ref="C199:C210" si="43">E199-D199</f>
        <v>1137</v>
      </c>
      <c r="D199" s="33">
        <v>224</v>
      </c>
      <c r="E199" s="85">
        <v>1361</v>
      </c>
      <c r="F199" s="33">
        <f t="shared" ref="F199:F210" si="44">H199-G199</f>
        <v>757</v>
      </c>
      <c r="G199" s="33">
        <v>8</v>
      </c>
      <c r="H199" s="85">
        <v>765</v>
      </c>
      <c r="I199" s="201">
        <f>K199-J199</f>
        <v>269</v>
      </c>
      <c r="J199" s="201">
        <v>0</v>
      </c>
      <c r="K199" s="85">
        <v>269</v>
      </c>
    </row>
    <row r="200" spans="1:11" x14ac:dyDescent="0.2">
      <c r="A200" s="23">
        <v>2017</v>
      </c>
      <c r="B200" s="177" t="s">
        <v>29</v>
      </c>
      <c r="C200" s="213">
        <f t="shared" si="43"/>
        <v>1409</v>
      </c>
      <c r="D200" s="165">
        <v>259</v>
      </c>
      <c r="E200" s="24">
        <v>1668</v>
      </c>
      <c r="F200" s="165">
        <f t="shared" si="44"/>
        <v>828</v>
      </c>
      <c r="G200" s="165">
        <v>3</v>
      </c>
      <c r="H200" s="24">
        <v>831</v>
      </c>
      <c r="I200" s="165">
        <f>K200-J200</f>
        <v>261</v>
      </c>
      <c r="J200" s="165">
        <v>0</v>
      </c>
      <c r="K200" s="24">
        <v>261</v>
      </c>
    </row>
    <row r="201" spans="1:11" x14ac:dyDescent="0.2">
      <c r="A201" s="23">
        <v>2017</v>
      </c>
      <c r="B201" s="13" t="s">
        <v>32</v>
      </c>
      <c r="C201" s="213">
        <f t="shared" si="43"/>
        <v>1464</v>
      </c>
      <c r="D201" s="165">
        <v>235</v>
      </c>
      <c r="E201" s="24">
        <v>1699</v>
      </c>
      <c r="F201" s="165">
        <f t="shared" si="44"/>
        <v>863</v>
      </c>
      <c r="G201" s="165">
        <v>10</v>
      </c>
      <c r="H201" s="24">
        <v>873</v>
      </c>
      <c r="I201" s="165">
        <f>K201-J201</f>
        <v>261</v>
      </c>
      <c r="J201" s="165">
        <v>1</v>
      </c>
      <c r="K201" s="24">
        <v>262</v>
      </c>
    </row>
    <row r="202" spans="1:11" x14ac:dyDescent="0.2">
      <c r="A202" s="23">
        <v>2017</v>
      </c>
      <c r="B202" s="13" t="s">
        <v>30</v>
      </c>
      <c r="C202" s="213">
        <f t="shared" si="43"/>
        <v>1152</v>
      </c>
      <c r="D202" s="165">
        <v>169</v>
      </c>
      <c r="E202" s="24">
        <v>1321</v>
      </c>
      <c r="F202" s="165">
        <f t="shared" si="44"/>
        <v>791</v>
      </c>
      <c r="G202" s="165">
        <v>6</v>
      </c>
      <c r="H202" s="24">
        <v>797</v>
      </c>
      <c r="I202" s="165">
        <f>K202-J202</f>
        <v>229</v>
      </c>
      <c r="J202" s="165">
        <v>1</v>
      </c>
      <c r="K202" s="24">
        <v>230</v>
      </c>
    </row>
    <row r="203" spans="1:11" x14ac:dyDescent="0.2">
      <c r="A203" s="23">
        <v>2017</v>
      </c>
      <c r="B203" s="13" t="s">
        <v>31</v>
      </c>
      <c r="C203" s="213">
        <f t="shared" si="43"/>
        <v>1228</v>
      </c>
      <c r="D203" s="165">
        <v>213</v>
      </c>
      <c r="E203" s="24">
        <v>1441</v>
      </c>
      <c r="F203" s="165">
        <f t="shared" si="44"/>
        <v>744</v>
      </c>
      <c r="G203" s="165">
        <v>4</v>
      </c>
      <c r="H203" s="24">
        <v>748</v>
      </c>
      <c r="I203" s="165">
        <f>K203-J203</f>
        <v>255</v>
      </c>
      <c r="J203" s="165">
        <v>0</v>
      </c>
      <c r="K203" s="24">
        <v>255</v>
      </c>
    </row>
    <row r="204" spans="1:11" x14ac:dyDescent="0.2">
      <c r="A204" s="23">
        <v>2017</v>
      </c>
      <c r="B204" s="13" t="s">
        <v>33</v>
      </c>
      <c r="C204" s="213">
        <f t="shared" si="43"/>
        <v>1203</v>
      </c>
      <c r="D204" s="165">
        <v>179</v>
      </c>
      <c r="E204" s="24">
        <v>1382</v>
      </c>
      <c r="F204" s="165">
        <f t="shared" si="44"/>
        <v>660</v>
      </c>
      <c r="G204" s="165">
        <v>7</v>
      </c>
      <c r="H204" s="24">
        <v>667</v>
      </c>
      <c r="I204" s="165">
        <v>219</v>
      </c>
      <c r="J204" s="165">
        <v>0</v>
      </c>
      <c r="K204" s="24">
        <v>219</v>
      </c>
    </row>
    <row r="205" spans="1:11" x14ac:dyDescent="0.2">
      <c r="A205" s="23">
        <v>2017</v>
      </c>
      <c r="B205" s="13" t="s">
        <v>34</v>
      </c>
      <c r="C205" s="213">
        <f t="shared" si="43"/>
        <v>1313</v>
      </c>
      <c r="D205" s="165">
        <v>268</v>
      </c>
      <c r="E205" s="24">
        <v>1581</v>
      </c>
      <c r="F205" s="165">
        <f t="shared" si="44"/>
        <v>779</v>
      </c>
      <c r="G205" s="165">
        <v>4</v>
      </c>
      <c r="H205" s="24">
        <v>783</v>
      </c>
      <c r="I205" s="165">
        <v>247</v>
      </c>
      <c r="J205" s="165">
        <v>0</v>
      </c>
      <c r="K205" s="24">
        <v>247</v>
      </c>
    </row>
    <row r="206" spans="1:11" x14ac:dyDescent="0.2">
      <c r="A206" s="23">
        <v>2017</v>
      </c>
      <c r="B206" s="13" t="s">
        <v>35</v>
      </c>
      <c r="C206" s="76">
        <f t="shared" si="43"/>
        <v>1147</v>
      </c>
      <c r="D206" s="16">
        <v>195</v>
      </c>
      <c r="E206" s="24">
        <v>1342</v>
      </c>
      <c r="F206" s="165">
        <f t="shared" si="44"/>
        <v>659</v>
      </c>
      <c r="G206" s="165">
        <v>1</v>
      </c>
      <c r="H206" s="24">
        <v>660</v>
      </c>
      <c r="I206" s="165">
        <f>K206-J206</f>
        <v>222</v>
      </c>
      <c r="J206" s="165">
        <v>2</v>
      </c>
      <c r="K206" s="24">
        <v>224</v>
      </c>
    </row>
    <row r="207" spans="1:11" x14ac:dyDescent="0.2">
      <c r="A207" s="23">
        <v>2017</v>
      </c>
      <c r="B207" s="13" t="s">
        <v>36</v>
      </c>
      <c r="C207" s="76">
        <f t="shared" si="43"/>
        <v>1216</v>
      </c>
      <c r="D207" s="16">
        <v>246</v>
      </c>
      <c r="E207" s="24">
        <v>1462</v>
      </c>
      <c r="F207" s="165">
        <f t="shared" si="44"/>
        <v>657</v>
      </c>
      <c r="G207" s="165">
        <v>8</v>
      </c>
      <c r="H207" s="24">
        <v>665</v>
      </c>
      <c r="I207" s="165">
        <f>K207-J207</f>
        <v>281</v>
      </c>
      <c r="J207" s="165">
        <v>1</v>
      </c>
      <c r="K207" s="24">
        <v>282</v>
      </c>
    </row>
    <row r="208" spans="1:11" x14ac:dyDescent="0.2">
      <c r="A208" s="23">
        <v>2017</v>
      </c>
      <c r="B208" s="13" t="s">
        <v>37</v>
      </c>
      <c r="C208" s="76">
        <f t="shared" si="43"/>
        <v>1215</v>
      </c>
      <c r="D208" s="16">
        <v>196</v>
      </c>
      <c r="E208" s="24">
        <v>1411</v>
      </c>
      <c r="F208" s="16">
        <f t="shared" si="44"/>
        <v>663</v>
      </c>
      <c r="G208" s="16">
        <v>6</v>
      </c>
      <c r="H208" s="24">
        <v>669</v>
      </c>
      <c r="I208" s="16">
        <f>K208-J208</f>
        <v>261</v>
      </c>
      <c r="J208" s="16">
        <v>2</v>
      </c>
      <c r="K208" s="24">
        <v>263</v>
      </c>
    </row>
    <row r="209" spans="1:11" x14ac:dyDescent="0.2">
      <c r="A209" s="23">
        <v>2017</v>
      </c>
      <c r="B209" s="13" t="s">
        <v>38</v>
      </c>
      <c r="C209" s="76">
        <f t="shared" si="43"/>
        <v>1329</v>
      </c>
      <c r="D209" s="16">
        <v>214</v>
      </c>
      <c r="E209" s="24">
        <v>1543</v>
      </c>
      <c r="F209" s="16">
        <f t="shared" si="44"/>
        <v>820</v>
      </c>
      <c r="G209" s="16">
        <v>9</v>
      </c>
      <c r="H209" s="24">
        <v>829</v>
      </c>
      <c r="I209" s="16">
        <f>K209-J209</f>
        <v>298</v>
      </c>
      <c r="J209" s="16">
        <v>1</v>
      </c>
      <c r="K209" s="24">
        <v>299</v>
      </c>
    </row>
    <row r="210" spans="1:11" ht="13.5" thickBot="1" x14ac:dyDescent="0.25">
      <c r="A210" s="30">
        <v>2017</v>
      </c>
      <c r="B210" s="27" t="s">
        <v>39</v>
      </c>
      <c r="C210" s="113">
        <f t="shared" si="43"/>
        <v>1732</v>
      </c>
      <c r="D210" s="44">
        <v>251</v>
      </c>
      <c r="E210" s="31">
        <v>1983</v>
      </c>
      <c r="F210" s="44">
        <f t="shared" si="44"/>
        <v>988</v>
      </c>
      <c r="G210" s="44">
        <v>23</v>
      </c>
      <c r="H210" s="31">
        <v>1011</v>
      </c>
      <c r="I210" s="44">
        <f>K210-J210</f>
        <v>502</v>
      </c>
      <c r="J210" s="44">
        <v>1</v>
      </c>
      <c r="K210" s="31">
        <v>503</v>
      </c>
    </row>
    <row r="211" spans="1:11" ht="13.5" thickBot="1" x14ac:dyDescent="0.25">
      <c r="A211" s="196">
        <v>2017</v>
      </c>
      <c r="B211" s="181" t="s">
        <v>24</v>
      </c>
      <c r="C211" s="214">
        <f t="shared" ref="C211:J211" si="45">SUM(C199:C210)</f>
        <v>15545</v>
      </c>
      <c r="D211" s="196">
        <f t="shared" si="45"/>
        <v>2649</v>
      </c>
      <c r="E211" s="196">
        <f>SUM(E199:E210)</f>
        <v>18194</v>
      </c>
      <c r="F211" s="196">
        <f>SUM(F199:F210)</f>
        <v>9209</v>
      </c>
      <c r="G211" s="196">
        <f>SUM(G199:G210)</f>
        <v>89</v>
      </c>
      <c r="H211" s="196">
        <f>SUM(H199:H210)</f>
        <v>9298</v>
      </c>
      <c r="I211" s="196">
        <f>SUM(I199:I210)</f>
        <v>3305</v>
      </c>
      <c r="J211" s="196">
        <f t="shared" si="45"/>
        <v>9</v>
      </c>
      <c r="K211" s="197">
        <f>SUM(K199:K210)</f>
        <v>3314</v>
      </c>
    </row>
    <row r="212" spans="1:11" x14ac:dyDescent="0.2">
      <c r="A212" s="84">
        <v>2018</v>
      </c>
      <c r="B212" s="32" t="s">
        <v>28</v>
      </c>
      <c r="C212" s="88">
        <f t="shared" ref="C212:C223" si="46">E212-D212</f>
        <v>1138</v>
      </c>
      <c r="D212" s="33">
        <v>213</v>
      </c>
      <c r="E212" s="85">
        <v>1351</v>
      </c>
      <c r="F212" s="33">
        <f t="shared" ref="F212:F236" si="47">H212-G212</f>
        <v>777</v>
      </c>
      <c r="G212" s="33">
        <v>8</v>
      </c>
      <c r="H212" s="85">
        <v>785</v>
      </c>
      <c r="I212" s="33">
        <f t="shared" ref="I212:I235" si="48">K212-J212</f>
        <v>203</v>
      </c>
      <c r="J212" s="33">
        <v>3</v>
      </c>
      <c r="K212" s="85">
        <v>206</v>
      </c>
    </row>
    <row r="213" spans="1:11" x14ac:dyDescent="0.2">
      <c r="A213" s="23">
        <v>2018</v>
      </c>
      <c r="B213" s="177" t="s">
        <v>29</v>
      </c>
      <c r="C213" s="76">
        <f t="shared" si="46"/>
        <v>1310</v>
      </c>
      <c r="D213" s="16">
        <v>179</v>
      </c>
      <c r="E213" s="24">
        <v>1489</v>
      </c>
      <c r="F213" s="16">
        <f t="shared" si="47"/>
        <v>728</v>
      </c>
      <c r="G213" s="16">
        <v>9</v>
      </c>
      <c r="H213" s="24">
        <v>737</v>
      </c>
      <c r="I213" s="16">
        <f t="shared" si="48"/>
        <v>281</v>
      </c>
      <c r="J213" s="16">
        <v>0</v>
      </c>
      <c r="K213" s="24">
        <v>281</v>
      </c>
    </row>
    <row r="214" spans="1:11" x14ac:dyDescent="0.2">
      <c r="A214" s="23">
        <v>2018</v>
      </c>
      <c r="B214" s="13" t="s">
        <v>32</v>
      </c>
      <c r="C214" s="76">
        <f t="shared" si="46"/>
        <v>1291</v>
      </c>
      <c r="D214" s="16">
        <v>213</v>
      </c>
      <c r="E214" s="24">
        <v>1504</v>
      </c>
      <c r="F214" s="16">
        <f t="shared" si="47"/>
        <v>717</v>
      </c>
      <c r="G214" s="16">
        <v>4</v>
      </c>
      <c r="H214" s="24">
        <v>721</v>
      </c>
      <c r="I214" s="16">
        <f t="shared" si="48"/>
        <v>278</v>
      </c>
      <c r="J214" s="16">
        <v>2</v>
      </c>
      <c r="K214" s="24">
        <v>280</v>
      </c>
    </row>
    <row r="215" spans="1:11" x14ac:dyDescent="0.2">
      <c r="A215" s="23">
        <v>2018</v>
      </c>
      <c r="B215" s="13" t="s">
        <v>30</v>
      </c>
      <c r="C215" s="76">
        <f t="shared" si="46"/>
        <v>1217</v>
      </c>
      <c r="D215" s="16">
        <v>189</v>
      </c>
      <c r="E215" s="24">
        <v>1406</v>
      </c>
      <c r="F215" s="16">
        <f t="shared" si="47"/>
        <v>716</v>
      </c>
      <c r="G215" s="16">
        <v>7</v>
      </c>
      <c r="H215" s="24">
        <v>723</v>
      </c>
      <c r="I215" s="16">
        <f t="shared" si="48"/>
        <v>249</v>
      </c>
      <c r="J215" s="16">
        <v>0</v>
      </c>
      <c r="K215" s="24">
        <v>249</v>
      </c>
    </row>
    <row r="216" spans="1:11" x14ac:dyDescent="0.2">
      <c r="A216" s="23">
        <v>2018</v>
      </c>
      <c r="B216" s="13" t="s">
        <v>31</v>
      </c>
      <c r="C216" s="76">
        <f t="shared" si="46"/>
        <v>1275</v>
      </c>
      <c r="D216" s="16">
        <v>186</v>
      </c>
      <c r="E216" s="24">
        <v>1461</v>
      </c>
      <c r="F216" s="16">
        <f t="shared" si="47"/>
        <v>690</v>
      </c>
      <c r="G216" s="16">
        <v>1</v>
      </c>
      <c r="H216" s="24">
        <v>691</v>
      </c>
      <c r="I216" s="16">
        <f t="shared" si="48"/>
        <v>277</v>
      </c>
      <c r="J216" s="16">
        <v>0</v>
      </c>
      <c r="K216" s="24">
        <v>277</v>
      </c>
    </row>
    <row r="217" spans="1:11" x14ac:dyDescent="0.2">
      <c r="A217" s="23">
        <v>2018</v>
      </c>
      <c r="B217" s="13" t="s">
        <v>33</v>
      </c>
      <c r="C217" s="76">
        <f t="shared" si="46"/>
        <v>1400</v>
      </c>
      <c r="D217" s="16">
        <v>191</v>
      </c>
      <c r="E217" s="14">
        <v>1591</v>
      </c>
      <c r="F217" s="16">
        <f t="shared" si="47"/>
        <v>779</v>
      </c>
      <c r="G217" s="16">
        <v>6</v>
      </c>
      <c r="H217" s="14">
        <v>785</v>
      </c>
      <c r="I217" s="16">
        <f t="shared" si="48"/>
        <v>278</v>
      </c>
      <c r="J217" s="16">
        <v>0</v>
      </c>
      <c r="K217" s="24">
        <v>278</v>
      </c>
    </row>
    <row r="218" spans="1:11" x14ac:dyDescent="0.2">
      <c r="A218" s="23">
        <v>2018</v>
      </c>
      <c r="B218" s="13" t="s">
        <v>34</v>
      </c>
      <c r="C218" s="76">
        <f t="shared" si="46"/>
        <v>1288</v>
      </c>
      <c r="D218" s="16">
        <v>228</v>
      </c>
      <c r="E218" s="14">
        <v>1516</v>
      </c>
      <c r="F218" s="16">
        <f t="shared" si="47"/>
        <v>676</v>
      </c>
      <c r="G218" s="16">
        <v>7</v>
      </c>
      <c r="H218" s="14">
        <v>683</v>
      </c>
      <c r="I218" s="16">
        <f t="shared" si="48"/>
        <v>250</v>
      </c>
      <c r="J218" s="16">
        <v>0</v>
      </c>
      <c r="K218" s="24">
        <v>250</v>
      </c>
    </row>
    <row r="219" spans="1:11" x14ac:dyDescent="0.2">
      <c r="A219" s="23">
        <v>2018</v>
      </c>
      <c r="B219" s="13" t="s">
        <v>35</v>
      </c>
      <c r="C219" s="76">
        <f t="shared" si="46"/>
        <v>1252</v>
      </c>
      <c r="D219" s="16">
        <v>231</v>
      </c>
      <c r="E219" s="14">
        <v>1483</v>
      </c>
      <c r="F219" s="16">
        <f t="shared" si="47"/>
        <v>683</v>
      </c>
      <c r="G219" s="16">
        <v>7</v>
      </c>
      <c r="H219" s="14">
        <v>690</v>
      </c>
      <c r="I219" s="16">
        <f t="shared" si="48"/>
        <v>235</v>
      </c>
      <c r="J219" s="16">
        <v>0</v>
      </c>
      <c r="K219" s="24">
        <v>235</v>
      </c>
    </row>
    <row r="220" spans="1:11" x14ac:dyDescent="0.2">
      <c r="A220" s="23">
        <v>2018</v>
      </c>
      <c r="B220" s="13" t="s">
        <v>36</v>
      </c>
      <c r="C220" s="76">
        <f t="shared" si="46"/>
        <v>1417</v>
      </c>
      <c r="D220" s="16">
        <v>182</v>
      </c>
      <c r="E220" s="14">
        <v>1599</v>
      </c>
      <c r="F220" s="16">
        <f t="shared" si="47"/>
        <v>779</v>
      </c>
      <c r="G220" s="16">
        <v>15</v>
      </c>
      <c r="H220" s="14">
        <v>794</v>
      </c>
      <c r="I220" s="16">
        <f t="shared" si="48"/>
        <v>303</v>
      </c>
      <c r="J220" s="16">
        <v>2</v>
      </c>
      <c r="K220" s="24">
        <v>305</v>
      </c>
    </row>
    <row r="221" spans="1:11" x14ac:dyDescent="0.2">
      <c r="A221" s="23">
        <v>2018</v>
      </c>
      <c r="B221" s="13" t="s">
        <v>37</v>
      </c>
      <c r="C221" s="76">
        <f t="shared" si="46"/>
        <v>1193</v>
      </c>
      <c r="D221" s="16">
        <v>190</v>
      </c>
      <c r="E221" s="14">
        <v>1383</v>
      </c>
      <c r="F221" s="16">
        <f t="shared" si="47"/>
        <v>623</v>
      </c>
      <c r="G221" s="16">
        <v>5</v>
      </c>
      <c r="H221" s="14">
        <v>628</v>
      </c>
      <c r="I221" s="16">
        <f t="shared" si="48"/>
        <v>274</v>
      </c>
      <c r="J221" s="16">
        <v>3</v>
      </c>
      <c r="K221" s="24">
        <v>277</v>
      </c>
    </row>
    <row r="222" spans="1:11" x14ac:dyDescent="0.2">
      <c r="A222" s="23">
        <v>2018</v>
      </c>
      <c r="B222" s="13" t="s">
        <v>38</v>
      </c>
      <c r="C222" s="76">
        <f t="shared" si="46"/>
        <v>1469</v>
      </c>
      <c r="D222" s="16">
        <v>235</v>
      </c>
      <c r="E222" s="14">
        <v>1704</v>
      </c>
      <c r="F222" s="16">
        <f t="shared" si="47"/>
        <v>743</v>
      </c>
      <c r="G222" s="16">
        <v>4</v>
      </c>
      <c r="H222" s="14">
        <v>747</v>
      </c>
      <c r="I222" s="16">
        <f t="shared" si="48"/>
        <v>435</v>
      </c>
      <c r="J222" s="16">
        <v>1</v>
      </c>
      <c r="K222" s="24">
        <v>436</v>
      </c>
    </row>
    <row r="223" spans="1:11" ht="13.5" thickBot="1" x14ac:dyDescent="0.25">
      <c r="A223" s="30">
        <v>2018</v>
      </c>
      <c r="B223" s="27" t="s">
        <v>39</v>
      </c>
      <c r="C223" s="113">
        <f t="shared" si="46"/>
        <v>1371</v>
      </c>
      <c r="D223" s="44">
        <v>227</v>
      </c>
      <c r="E223" s="105">
        <v>1598</v>
      </c>
      <c r="F223" s="44">
        <f t="shared" si="47"/>
        <v>854</v>
      </c>
      <c r="G223" s="44">
        <v>5</v>
      </c>
      <c r="H223" s="105">
        <v>859</v>
      </c>
      <c r="I223" s="44">
        <f t="shared" si="48"/>
        <v>372</v>
      </c>
      <c r="J223" s="44">
        <v>2</v>
      </c>
      <c r="K223" s="31">
        <v>374</v>
      </c>
    </row>
    <row r="224" spans="1:11" ht="13.5" thickBot="1" x14ac:dyDescent="0.25">
      <c r="A224" s="196">
        <v>2018</v>
      </c>
      <c r="B224" s="181" t="s">
        <v>24</v>
      </c>
      <c r="C224" s="214">
        <f>E224-D224</f>
        <v>15635</v>
      </c>
      <c r="D224" s="196">
        <v>2464</v>
      </c>
      <c r="E224" s="196">
        <v>18099</v>
      </c>
      <c r="F224" s="196">
        <f t="shared" si="47"/>
        <v>8761</v>
      </c>
      <c r="G224" s="196">
        <v>78</v>
      </c>
      <c r="H224" s="196">
        <v>8839</v>
      </c>
      <c r="I224" s="196">
        <f t="shared" si="48"/>
        <v>3434</v>
      </c>
      <c r="J224" s="196">
        <v>14</v>
      </c>
      <c r="K224" s="197">
        <v>3448</v>
      </c>
    </row>
    <row r="225" spans="1:11" x14ac:dyDescent="0.2">
      <c r="A225" s="84" t="s">
        <v>27</v>
      </c>
      <c r="B225" s="32" t="s">
        <v>28</v>
      </c>
      <c r="C225" s="88">
        <f t="shared" ref="C225:C236" si="49">E225-D225</f>
        <v>1252</v>
      </c>
      <c r="D225" s="33">
        <v>6</v>
      </c>
      <c r="E225" s="202">
        <v>1258</v>
      </c>
      <c r="F225" s="33">
        <f t="shared" si="47"/>
        <v>655</v>
      </c>
      <c r="G225" s="33">
        <v>8</v>
      </c>
      <c r="H225" s="202">
        <v>663</v>
      </c>
      <c r="I225" s="33">
        <f t="shared" si="48"/>
        <v>239</v>
      </c>
      <c r="J225" s="33">
        <v>2</v>
      </c>
      <c r="K225" s="203">
        <v>241</v>
      </c>
    </row>
    <row r="226" spans="1:11" x14ac:dyDescent="0.2">
      <c r="A226" s="23">
        <v>2019</v>
      </c>
      <c r="B226" s="177" t="s">
        <v>29</v>
      </c>
      <c r="C226" s="76">
        <f t="shared" si="49"/>
        <v>1347</v>
      </c>
      <c r="D226" s="16">
        <v>5</v>
      </c>
      <c r="E226" s="173">
        <v>1352</v>
      </c>
      <c r="F226" s="16">
        <f t="shared" si="47"/>
        <v>708</v>
      </c>
      <c r="G226" s="16">
        <v>5</v>
      </c>
      <c r="H226" s="173">
        <v>713</v>
      </c>
      <c r="I226" s="16">
        <f t="shared" si="48"/>
        <v>294</v>
      </c>
      <c r="J226" s="16">
        <v>2</v>
      </c>
      <c r="K226" s="172">
        <v>296</v>
      </c>
    </row>
    <row r="227" spans="1:11" x14ac:dyDescent="0.2">
      <c r="A227" s="23">
        <v>2019</v>
      </c>
      <c r="B227" s="13" t="s">
        <v>32</v>
      </c>
      <c r="C227" s="76">
        <f t="shared" si="49"/>
        <v>1355</v>
      </c>
      <c r="D227" s="16">
        <v>10</v>
      </c>
      <c r="E227" s="173">
        <v>1365</v>
      </c>
      <c r="F227" s="16">
        <f t="shared" si="47"/>
        <v>737</v>
      </c>
      <c r="G227" s="16">
        <v>4</v>
      </c>
      <c r="H227" s="173">
        <v>741</v>
      </c>
      <c r="I227" s="16">
        <f t="shared" si="48"/>
        <v>251</v>
      </c>
      <c r="J227" s="16">
        <v>1</v>
      </c>
      <c r="K227" s="172">
        <v>252</v>
      </c>
    </row>
    <row r="228" spans="1:11" x14ac:dyDescent="0.2">
      <c r="A228" s="23">
        <v>2019</v>
      </c>
      <c r="B228" s="13" t="s">
        <v>30</v>
      </c>
      <c r="C228" s="76">
        <f t="shared" si="49"/>
        <v>1290</v>
      </c>
      <c r="D228" s="16">
        <v>8</v>
      </c>
      <c r="E228" s="173">
        <v>1298</v>
      </c>
      <c r="F228" s="16">
        <f t="shared" si="47"/>
        <v>646</v>
      </c>
      <c r="G228" s="16">
        <v>6</v>
      </c>
      <c r="H228" s="173">
        <v>652</v>
      </c>
      <c r="I228" s="16">
        <f t="shared" si="48"/>
        <v>255</v>
      </c>
      <c r="J228" s="16">
        <v>0</v>
      </c>
      <c r="K228" s="172">
        <v>255</v>
      </c>
    </row>
    <row r="229" spans="1:11" x14ac:dyDescent="0.2">
      <c r="A229" s="25">
        <v>2019</v>
      </c>
      <c r="B229" s="13" t="s">
        <v>31</v>
      </c>
      <c r="C229" s="76">
        <f t="shared" si="49"/>
        <v>1279</v>
      </c>
      <c r="D229" s="16">
        <v>6</v>
      </c>
      <c r="E229" s="173">
        <v>1285</v>
      </c>
      <c r="F229" s="16">
        <f t="shared" si="47"/>
        <v>671</v>
      </c>
      <c r="G229" s="16">
        <v>3</v>
      </c>
      <c r="H229" s="173">
        <v>674</v>
      </c>
      <c r="I229" s="16">
        <f t="shared" si="48"/>
        <v>250</v>
      </c>
      <c r="J229" s="16">
        <v>1</v>
      </c>
      <c r="K229" s="172">
        <v>251</v>
      </c>
    </row>
    <row r="230" spans="1:11" x14ac:dyDescent="0.2">
      <c r="A230" s="25">
        <v>2019</v>
      </c>
      <c r="B230" s="13" t="s">
        <v>33</v>
      </c>
      <c r="C230" s="76">
        <f t="shared" si="49"/>
        <v>1265</v>
      </c>
      <c r="D230" s="16">
        <v>14</v>
      </c>
      <c r="E230" s="173">
        <v>1279</v>
      </c>
      <c r="F230" s="16">
        <f t="shared" si="47"/>
        <v>661</v>
      </c>
      <c r="G230" s="16">
        <v>7</v>
      </c>
      <c r="H230" s="173">
        <v>668</v>
      </c>
      <c r="I230" s="16">
        <f t="shared" si="48"/>
        <v>273</v>
      </c>
      <c r="J230" s="16">
        <v>0</v>
      </c>
      <c r="K230" s="172">
        <v>273</v>
      </c>
    </row>
    <row r="231" spans="1:11" x14ac:dyDescent="0.2">
      <c r="A231" s="25">
        <v>2019</v>
      </c>
      <c r="B231" s="13" t="s">
        <v>34</v>
      </c>
      <c r="C231" s="76">
        <f t="shared" si="49"/>
        <v>1323</v>
      </c>
      <c r="D231" s="16">
        <v>6</v>
      </c>
      <c r="E231" s="173">
        <v>1329</v>
      </c>
      <c r="F231" s="16">
        <f t="shared" si="47"/>
        <v>648</v>
      </c>
      <c r="G231" s="16">
        <v>1</v>
      </c>
      <c r="H231" s="173">
        <v>649</v>
      </c>
      <c r="I231" s="16">
        <f t="shared" si="48"/>
        <v>262</v>
      </c>
      <c r="J231" s="16">
        <v>1</v>
      </c>
      <c r="K231" s="172">
        <v>263</v>
      </c>
    </row>
    <row r="232" spans="1:11" x14ac:dyDescent="0.2">
      <c r="A232" s="25">
        <v>2019</v>
      </c>
      <c r="B232" s="13" t="s">
        <v>35</v>
      </c>
      <c r="C232" s="76">
        <f t="shared" si="49"/>
        <v>1315</v>
      </c>
      <c r="D232" s="16">
        <v>15</v>
      </c>
      <c r="E232" s="173">
        <v>1330</v>
      </c>
      <c r="F232" s="16">
        <f t="shared" si="47"/>
        <v>537</v>
      </c>
      <c r="G232" s="16">
        <v>5</v>
      </c>
      <c r="H232" s="173">
        <v>542</v>
      </c>
      <c r="I232" s="16">
        <f t="shared" si="48"/>
        <v>167</v>
      </c>
      <c r="J232" s="16">
        <v>2</v>
      </c>
      <c r="K232" s="172">
        <v>169</v>
      </c>
    </row>
    <row r="233" spans="1:11" x14ac:dyDescent="0.2">
      <c r="A233" s="25">
        <v>2019</v>
      </c>
      <c r="B233" s="13" t="s">
        <v>36</v>
      </c>
      <c r="C233" s="76">
        <f t="shared" si="49"/>
        <v>1274</v>
      </c>
      <c r="D233" s="16">
        <v>6</v>
      </c>
      <c r="E233" s="173">
        <v>1280</v>
      </c>
      <c r="F233" s="16">
        <f t="shared" si="47"/>
        <v>513</v>
      </c>
      <c r="G233" s="16">
        <v>2</v>
      </c>
      <c r="H233" s="173">
        <v>515</v>
      </c>
      <c r="I233" s="16">
        <f t="shared" si="48"/>
        <v>248</v>
      </c>
      <c r="J233" s="16">
        <v>1</v>
      </c>
      <c r="K233" s="172">
        <v>249</v>
      </c>
    </row>
    <row r="234" spans="1:11" x14ac:dyDescent="0.2">
      <c r="A234" s="25">
        <v>2019</v>
      </c>
      <c r="B234" s="13" t="s">
        <v>37</v>
      </c>
      <c r="C234" s="76">
        <f t="shared" si="49"/>
        <v>1419</v>
      </c>
      <c r="D234" s="16">
        <v>12</v>
      </c>
      <c r="E234" s="173">
        <v>1431</v>
      </c>
      <c r="F234" s="16">
        <f>H234-G234</f>
        <v>650</v>
      </c>
      <c r="G234" s="16">
        <v>8</v>
      </c>
      <c r="H234" s="173">
        <v>658</v>
      </c>
      <c r="I234" s="16">
        <f t="shared" si="48"/>
        <v>234</v>
      </c>
      <c r="J234" s="16">
        <v>2</v>
      </c>
      <c r="K234" s="172">
        <v>236</v>
      </c>
    </row>
    <row r="235" spans="1:11" x14ac:dyDescent="0.2">
      <c r="A235" s="25">
        <v>2019</v>
      </c>
      <c r="B235" s="13" t="s">
        <v>38</v>
      </c>
      <c r="C235" s="76">
        <f t="shared" si="49"/>
        <v>1443</v>
      </c>
      <c r="D235" s="16">
        <v>8</v>
      </c>
      <c r="E235" s="173">
        <v>1451</v>
      </c>
      <c r="F235" s="16">
        <f t="shared" si="47"/>
        <v>512</v>
      </c>
      <c r="G235" s="16">
        <v>5</v>
      </c>
      <c r="H235" s="173">
        <v>517</v>
      </c>
      <c r="I235" s="16">
        <f t="shared" si="48"/>
        <v>266</v>
      </c>
      <c r="J235" s="16">
        <v>1</v>
      </c>
      <c r="K235" s="172">
        <v>267</v>
      </c>
    </row>
    <row r="236" spans="1:11" ht="13.5" thickBot="1" x14ac:dyDescent="0.25">
      <c r="A236" s="112">
        <v>2019</v>
      </c>
      <c r="B236" s="27" t="s">
        <v>39</v>
      </c>
      <c r="C236" s="113">
        <f t="shared" si="49"/>
        <v>1585</v>
      </c>
      <c r="D236" s="44">
        <v>15</v>
      </c>
      <c r="E236" s="200">
        <v>1600</v>
      </c>
      <c r="F236" s="44">
        <f t="shared" si="47"/>
        <v>503</v>
      </c>
      <c r="G236" s="44">
        <v>6</v>
      </c>
      <c r="H236" s="200">
        <v>509</v>
      </c>
      <c r="I236" s="44"/>
      <c r="J236" s="44">
        <v>0</v>
      </c>
      <c r="K236" s="195">
        <v>228</v>
      </c>
    </row>
    <row r="237" spans="1:11" ht="13.5" thickBot="1" x14ac:dyDescent="0.25">
      <c r="A237" s="196">
        <v>2019</v>
      </c>
      <c r="B237" s="181" t="s">
        <v>24</v>
      </c>
      <c r="C237" s="214">
        <f t="shared" ref="C237:C262" si="50">E237-D237</f>
        <v>16146</v>
      </c>
      <c r="D237" s="196">
        <f>SUM(D225:D236)</f>
        <v>111</v>
      </c>
      <c r="E237" s="196">
        <v>16257</v>
      </c>
      <c r="F237" s="196">
        <f t="shared" ref="F237:F262" si="51">H237-G237</f>
        <v>7442</v>
      </c>
      <c r="G237" s="196">
        <f>SUM(G225:G236)</f>
        <v>60</v>
      </c>
      <c r="H237" s="196">
        <v>7502</v>
      </c>
      <c r="I237" s="196">
        <f t="shared" ref="I237:I262" si="52">K237-J237</f>
        <v>2966</v>
      </c>
      <c r="J237" s="196">
        <f>SUM(J225:J236)</f>
        <v>13</v>
      </c>
      <c r="K237" s="197">
        <v>2979</v>
      </c>
    </row>
    <row r="238" spans="1:11" x14ac:dyDescent="0.2">
      <c r="A238" s="89">
        <v>2020</v>
      </c>
      <c r="B238" s="32" t="s">
        <v>28</v>
      </c>
      <c r="C238" s="88">
        <f t="shared" si="50"/>
        <v>1251</v>
      </c>
      <c r="D238" s="33">
        <v>17</v>
      </c>
      <c r="E238" s="202">
        <v>1268</v>
      </c>
      <c r="F238" s="33">
        <f t="shared" si="51"/>
        <v>317</v>
      </c>
      <c r="G238" s="33">
        <v>5</v>
      </c>
      <c r="H238" s="202">
        <v>322</v>
      </c>
      <c r="I238" s="33">
        <f t="shared" si="52"/>
        <v>176</v>
      </c>
      <c r="J238" s="33">
        <v>0</v>
      </c>
      <c r="K238" s="203">
        <v>176</v>
      </c>
    </row>
    <row r="239" spans="1:11" x14ac:dyDescent="0.2">
      <c r="A239" s="25">
        <v>2020</v>
      </c>
      <c r="B239" s="177" t="s">
        <v>29</v>
      </c>
      <c r="C239" s="76">
        <f t="shared" si="50"/>
        <v>1574</v>
      </c>
      <c r="D239" s="16">
        <v>12</v>
      </c>
      <c r="E239" s="173">
        <v>1586</v>
      </c>
      <c r="F239" s="16">
        <f t="shared" si="51"/>
        <v>461</v>
      </c>
      <c r="G239" s="16">
        <v>4</v>
      </c>
      <c r="H239" s="173">
        <v>465</v>
      </c>
      <c r="I239" s="16">
        <f t="shared" si="52"/>
        <v>187</v>
      </c>
      <c r="J239" s="16">
        <v>1</v>
      </c>
      <c r="K239" s="172">
        <v>188</v>
      </c>
    </row>
    <row r="240" spans="1:11" x14ac:dyDescent="0.2">
      <c r="A240" s="25">
        <v>2020</v>
      </c>
      <c r="B240" s="13" t="s">
        <v>32</v>
      </c>
      <c r="C240" s="76">
        <f t="shared" si="50"/>
        <v>1339</v>
      </c>
      <c r="D240" s="16">
        <v>10</v>
      </c>
      <c r="E240" s="173">
        <v>1349</v>
      </c>
      <c r="F240" s="16">
        <f t="shared" si="51"/>
        <v>399</v>
      </c>
      <c r="G240" s="16">
        <v>4</v>
      </c>
      <c r="H240" s="173">
        <v>403</v>
      </c>
      <c r="I240" s="16">
        <f t="shared" si="52"/>
        <v>213</v>
      </c>
      <c r="J240" s="16">
        <v>1</v>
      </c>
      <c r="K240" s="172">
        <v>214</v>
      </c>
    </row>
    <row r="241" spans="1:16" x14ac:dyDescent="0.2">
      <c r="A241" s="25">
        <v>2020</v>
      </c>
      <c r="B241" s="13" t="s">
        <v>30</v>
      </c>
      <c r="C241" s="76">
        <f t="shared" si="50"/>
        <v>1044</v>
      </c>
      <c r="D241" s="16">
        <v>9</v>
      </c>
      <c r="E241" s="173">
        <v>1053</v>
      </c>
      <c r="F241" s="16">
        <f t="shared" si="51"/>
        <v>306</v>
      </c>
      <c r="G241" s="16">
        <v>3</v>
      </c>
      <c r="H241" s="173">
        <v>309</v>
      </c>
      <c r="I241" s="16">
        <f t="shared" si="52"/>
        <v>156</v>
      </c>
      <c r="J241" s="16">
        <v>1</v>
      </c>
      <c r="K241" s="172">
        <v>157</v>
      </c>
    </row>
    <row r="242" spans="1:16" x14ac:dyDescent="0.2">
      <c r="A242" s="25">
        <v>2020</v>
      </c>
      <c r="B242" s="13" t="s">
        <v>31</v>
      </c>
      <c r="C242" s="76">
        <f t="shared" si="50"/>
        <v>1104</v>
      </c>
      <c r="D242" s="16">
        <v>4</v>
      </c>
      <c r="E242" s="173">
        <v>1108</v>
      </c>
      <c r="F242" s="16">
        <f t="shared" si="51"/>
        <v>293</v>
      </c>
      <c r="G242" s="16">
        <v>3</v>
      </c>
      <c r="H242" s="173">
        <v>296</v>
      </c>
      <c r="I242" s="16">
        <f t="shared" si="52"/>
        <v>183</v>
      </c>
      <c r="J242" s="16">
        <v>2</v>
      </c>
      <c r="K242" s="172">
        <v>185</v>
      </c>
    </row>
    <row r="243" spans="1:16" x14ac:dyDescent="0.2">
      <c r="A243" s="25">
        <v>2020</v>
      </c>
      <c r="B243" s="13" t="s">
        <v>33</v>
      </c>
      <c r="C243" s="76">
        <f t="shared" si="50"/>
        <v>1464</v>
      </c>
      <c r="D243" s="16">
        <v>3</v>
      </c>
      <c r="E243" s="173">
        <v>1467</v>
      </c>
      <c r="F243" s="16">
        <f t="shared" si="51"/>
        <v>372</v>
      </c>
      <c r="G243" s="16">
        <v>2</v>
      </c>
      <c r="H243" s="173">
        <v>374</v>
      </c>
      <c r="I243" s="16">
        <f t="shared" si="52"/>
        <v>182</v>
      </c>
      <c r="J243" s="16">
        <v>1</v>
      </c>
      <c r="K243" s="172">
        <v>183</v>
      </c>
      <c r="L243" s="160"/>
      <c r="M243" s="160"/>
      <c r="N243" s="160"/>
      <c r="O243" s="160"/>
      <c r="P243" s="160"/>
    </row>
    <row r="244" spans="1:16" x14ac:dyDescent="0.2">
      <c r="A244" s="25">
        <v>2020</v>
      </c>
      <c r="B244" s="13" t="s">
        <v>34</v>
      </c>
      <c r="C244" s="76">
        <f t="shared" si="50"/>
        <v>1347</v>
      </c>
      <c r="D244" s="16">
        <v>9</v>
      </c>
      <c r="E244" s="173">
        <v>1356</v>
      </c>
      <c r="F244" s="16">
        <f t="shared" si="51"/>
        <v>362</v>
      </c>
      <c r="G244" s="16">
        <v>4</v>
      </c>
      <c r="H244" s="173">
        <v>366</v>
      </c>
      <c r="I244" s="16">
        <f t="shared" si="52"/>
        <v>171</v>
      </c>
      <c r="J244" s="16">
        <v>0</v>
      </c>
      <c r="K244" s="172">
        <v>171</v>
      </c>
      <c r="L244" s="160"/>
      <c r="M244" s="160"/>
      <c r="N244" s="160"/>
      <c r="O244" s="160"/>
      <c r="P244" s="160"/>
    </row>
    <row r="245" spans="1:16" ht="15.75" customHeight="1" x14ac:dyDescent="0.2">
      <c r="A245" s="178">
        <v>2020</v>
      </c>
      <c r="B245" s="13" t="s">
        <v>35</v>
      </c>
      <c r="C245" s="217">
        <f t="shared" si="50"/>
        <v>1319</v>
      </c>
      <c r="D245" s="171">
        <v>12</v>
      </c>
      <c r="E245" s="174">
        <v>1331</v>
      </c>
      <c r="F245" s="171">
        <f t="shared" si="51"/>
        <v>337</v>
      </c>
      <c r="G245" s="171">
        <v>9</v>
      </c>
      <c r="H245" s="174">
        <v>346</v>
      </c>
      <c r="I245" s="171">
        <f t="shared" si="52"/>
        <v>189</v>
      </c>
      <c r="J245" s="171">
        <v>2</v>
      </c>
      <c r="K245" s="179">
        <v>191</v>
      </c>
      <c r="L245" s="160"/>
      <c r="M245" s="160"/>
      <c r="N245" s="160"/>
      <c r="O245" s="160"/>
      <c r="P245" s="160"/>
    </row>
    <row r="246" spans="1:16" x14ac:dyDescent="0.2">
      <c r="A246" s="178">
        <v>2020</v>
      </c>
      <c r="B246" s="13" t="s">
        <v>36</v>
      </c>
      <c r="C246" s="217">
        <f t="shared" si="50"/>
        <v>1500</v>
      </c>
      <c r="D246" s="171">
        <v>15</v>
      </c>
      <c r="E246" s="174">
        <v>1515</v>
      </c>
      <c r="F246" s="171">
        <f t="shared" si="51"/>
        <v>376</v>
      </c>
      <c r="G246" s="171">
        <v>6</v>
      </c>
      <c r="H246" s="174">
        <v>382</v>
      </c>
      <c r="I246" s="171">
        <f t="shared" si="52"/>
        <v>175</v>
      </c>
      <c r="J246" s="171">
        <v>0</v>
      </c>
      <c r="K246" s="179">
        <v>175</v>
      </c>
      <c r="L246" s="160"/>
      <c r="M246" s="160"/>
      <c r="N246" s="160"/>
      <c r="O246" s="160"/>
      <c r="P246" s="160"/>
    </row>
    <row r="247" spans="1:16" x14ac:dyDescent="0.2">
      <c r="A247" s="25">
        <v>2020</v>
      </c>
      <c r="B247" s="13" t="s">
        <v>37</v>
      </c>
      <c r="C247" s="76">
        <f t="shared" si="50"/>
        <v>1237</v>
      </c>
      <c r="D247" s="16">
        <v>7</v>
      </c>
      <c r="E247" s="173">
        <v>1244</v>
      </c>
      <c r="F247" s="16">
        <f t="shared" si="51"/>
        <v>265</v>
      </c>
      <c r="G247" s="16">
        <v>3</v>
      </c>
      <c r="H247" s="173">
        <v>268</v>
      </c>
      <c r="I247" s="16">
        <f t="shared" si="52"/>
        <v>160</v>
      </c>
      <c r="J247" s="16">
        <v>0</v>
      </c>
      <c r="K247" s="172">
        <v>160</v>
      </c>
      <c r="L247" s="160"/>
      <c r="M247" s="160"/>
      <c r="N247" s="160"/>
      <c r="O247" s="160"/>
      <c r="P247" s="160"/>
    </row>
    <row r="248" spans="1:16" x14ac:dyDescent="0.2">
      <c r="A248" s="25">
        <v>2020</v>
      </c>
      <c r="B248" s="13" t="s">
        <v>38</v>
      </c>
      <c r="C248" s="76">
        <f t="shared" si="50"/>
        <v>1101</v>
      </c>
      <c r="D248" s="16">
        <v>8</v>
      </c>
      <c r="E248" s="173">
        <v>1109</v>
      </c>
      <c r="F248" s="16">
        <f t="shared" si="51"/>
        <v>315</v>
      </c>
      <c r="G248" s="16">
        <v>2</v>
      </c>
      <c r="H248" s="173">
        <v>317</v>
      </c>
      <c r="I248" s="16">
        <f t="shared" si="52"/>
        <v>133</v>
      </c>
      <c r="J248" s="16">
        <v>1</v>
      </c>
      <c r="K248" s="172">
        <v>134</v>
      </c>
      <c r="L248" s="160"/>
      <c r="M248" s="160"/>
      <c r="N248" s="160"/>
      <c r="O248" s="160"/>
      <c r="P248" s="160"/>
    </row>
    <row r="249" spans="1:16" ht="13.5" thickBot="1" x14ac:dyDescent="0.25">
      <c r="A249" s="112">
        <v>2020</v>
      </c>
      <c r="B249" s="27" t="s">
        <v>39</v>
      </c>
      <c r="C249" s="113">
        <f t="shared" si="50"/>
        <v>1260</v>
      </c>
      <c r="D249" s="44">
        <v>13</v>
      </c>
      <c r="E249" s="200">
        <v>1273</v>
      </c>
      <c r="F249" s="44">
        <f t="shared" si="51"/>
        <v>277</v>
      </c>
      <c r="G249" s="44">
        <v>4</v>
      </c>
      <c r="H249" s="200">
        <v>281</v>
      </c>
      <c r="I249" s="44">
        <f t="shared" si="52"/>
        <v>174</v>
      </c>
      <c r="J249" s="44">
        <v>2</v>
      </c>
      <c r="K249" s="195">
        <v>176</v>
      </c>
      <c r="L249" s="160"/>
      <c r="M249" s="160"/>
      <c r="N249" s="160"/>
      <c r="O249" s="160"/>
      <c r="P249" s="160"/>
    </row>
    <row r="250" spans="1:16" ht="13.5" thickBot="1" x14ac:dyDescent="0.25">
      <c r="A250" s="196">
        <v>2020</v>
      </c>
      <c r="B250" s="181" t="s">
        <v>24</v>
      </c>
      <c r="C250" s="214">
        <f t="shared" si="50"/>
        <v>15540</v>
      </c>
      <c r="D250" s="196">
        <f>SUM(D238:D249)</f>
        <v>119</v>
      </c>
      <c r="E250" s="196">
        <f>SUM(E238:E249)</f>
        <v>15659</v>
      </c>
      <c r="F250" s="196">
        <f t="shared" si="51"/>
        <v>4082</v>
      </c>
      <c r="G250" s="196">
        <f>SUM(G238:G249)</f>
        <v>49</v>
      </c>
      <c r="H250" s="196">
        <v>4131</v>
      </c>
      <c r="I250" s="196">
        <f t="shared" si="52"/>
        <v>2101</v>
      </c>
      <c r="J250" s="196">
        <f>SUM(J238:J249)</f>
        <v>11</v>
      </c>
      <c r="K250" s="197">
        <v>2112</v>
      </c>
      <c r="L250" s="160"/>
      <c r="M250" s="160"/>
      <c r="N250" s="160"/>
      <c r="O250" s="160"/>
      <c r="P250" s="160"/>
    </row>
    <row r="251" spans="1:16" x14ac:dyDescent="0.2">
      <c r="A251" s="89">
        <v>2021</v>
      </c>
      <c r="B251" s="32" t="s">
        <v>28</v>
      </c>
      <c r="C251" s="88">
        <f t="shared" si="50"/>
        <v>994</v>
      </c>
      <c r="D251" s="33">
        <v>7</v>
      </c>
      <c r="E251" s="202">
        <v>1001</v>
      </c>
      <c r="F251" s="33">
        <f t="shared" si="51"/>
        <v>313</v>
      </c>
      <c r="G251" s="33">
        <v>0</v>
      </c>
      <c r="H251" s="202">
        <v>313</v>
      </c>
      <c r="I251" s="33">
        <f t="shared" si="52"/>
        <v>158</v>
      </c>
      <c r="J251" s="33">
        <v>0</v>
      </c>
      <c r="K251" s="203">
        <v>158</v>
      </c>
      <c r="L251" s="160"/>
      <c r="M251" s="160"/>
      <c r="N251" s="160"/>
      <c r="O251" s="160"/>
      <c r="P251" s="160"/>
    </row>
    <row r="252" spans="1:16" x14ac:dyDescent="0.2">
      <c r="A252" s="25">
        <v>2021</v>
      </c>
      <c r="B252" s="177" t="s">
        <v>29</v>
      </c>
      <c r="C252" s="76">
        <f t="shared" si="50"/>
        <v>1382</v>
      </c>
      <c r="D252" s="16">
        <v>13</v>
      </c>
      <c r="E252" s="173">
        <v>1395</v>
      </c>
      <c r="F252" s="16">
        <f t="shared" si="51"/>
        <v>385</v>
      </c>
      <c r="G252" s="16">
        <v>4</v>
      </c>
      <c r="H252" s="173">
        <v>389</v>
      </c>
      <c r="I252" s="16">
        <f t="shared" si="52"/>
        <v>122</v>
      </c>
      <c r="J252" s="16">
        <v>1</v>
      </c>
      <c r="K252" s="172">
        <v>123</v>
      </c>
      <c r="L252" s="160"/>
      <c r="M252" s="160"/>
      <c r="N252" s="160"/>
      <c r="O252" s="160"/>
      <c r="P252" s="160"/>
    </row>
    <row r="253" spans="1:16" x14ac:dyDescent="0.2">
      <c r="A253" s="25">
        <v>2021</v>
      </c>
      <c r="B253" s="13" t="s">
        <v>32</v>
      </c>
      <c r="C253" s="76">
        <f t="shared" si="50"/>
        <v>1281</v>
      </c>
      <c r="D253" s="16">
        <v>5</v>
      </c>
      <c r="E253" s="173">
        <v>1286</v>
      </c>
      <c r="F253" s="16">
        <f t="shared" si="51"/>
        <v>417</v>
      </c>
      <c r="G253" s="16">
        <v>2</v>
      </c>
      <c r="H253" s="173">
        <v>419</v>
      </c>
      <c r="I253" s="16">
        <f t="shared" si="52"/>
        <v>160</v>
      </c>
      <c r="J253" s="16">
        <v>1</v>
      </c>
      <c r="K253" s="172">
        <v>161</v>
      </c>
      <c r="L253" s="160"/>
      <c r="M253" s="160"/>
      <c r="N253" s="160"/>
      <c r="O253" s="160"/>
      <c r="P253" s="160"/>
    </row>
    <row r="254" spans="1:16" x14ac:dyDescent="0.2">
      <c r="A254" s="25">
        <v>2021</v>
      </c>
      <c r="B254" s="13" t="s">
        <v>30</v>
      </c>
      <c r="C254" s="76">
        <f t="shared" si="50"/>
        <v>1345</v>
      </c>
      <c r="D254" s="16">
        <v>4</v>
      </c>
      <c r="E254" s="173">
        <v>1349</v>
      </c>
      <c r="F254" s="16">
        <f t="shared" si="51"/>
        <v>329</v>
      </c>
      <c r="G254" s="16">
        <v>3</v>
      </c>
      <c r="H254" s="173">
        <v>332</v>
      </c>
      <c r="I254" s="16">
        <f t="shared" si="52"/>
        <v>161</v>
      </c>
      <c r="J254" s="16">
        <v>0</v>
      </c>
      <c r="K254" s="172">
        <v>161</v>
      </c>
      <c r="L254" s="160"/>
      <c r="M254" s="160"/>
      <c r="N254" s="160"/>
      <c r="O254" s="160"/>
      <c r="P254" s="160"/>
    </row>
    <row r="255" spans="1:16" x14ac:dyDescent="0.2">
      <c r="A255" s="25">
        <v>2021</v>
      </c>
      <c r="B255" s="13" t="s">
        <v>31</v>
      </c>
      <c r="C255" s="76">
        <f t="shared" si="50"/>
        <v>1434</v>
      </c>
      <c r="D255" s="16">
        <v>2</v>
      </c>
      <c r="E255" s="173">
        <v>1436</v>
      </c>
      <c r="F255" s="16">
        <f t="shared" si="51"/>
        <v>387</v>
      </c>
      <c r="G255" s="16">
        <v>1</v>
      </c>
      <c r="H255" s="173">
        <v>388</v>
      </c>
      <c r="I255" s="16">
        <f t="shared" si="52"/>
        <v>140</v>
      </c>
      <c r="J255" s="16">
        <v>1</v>
      </c>
      <c r="K255" s="172">
        <v>141</v>
      </c>
      <c r="L255" s="160"/>
      <c r="M255" s="160"/>
      <c r="N255" s="160"/>
      <c r="O255" s="160"/>
      <c r="P255" s="160"/>
    </row>
    <row r="256" spans="1:16" x14ac:dyDescent="0.2">
      <c r="A256" s="25">
        <v>2021</v>
      </c>
      <c r="B256" s="13" t="s">
        <v>33</v>
      </c>
      <c r="C256" s="76">
        <f t="shared" si="50"/>
        <v>1323</v>
      </c>
      <c r="D256" s="16">
        <v>5</v>
      </c>
      <c r="E256" s="173">
        <v>1328</v>
      </c>
      <c r="F256" s="16">
        <f t="shared" si="51"/>
        <v>351</v>
      </c>
      <c r="G256" s="16">
        <v>1</v>
      </c>
      <c r="H256" s="173">
        <v>352</v>
      </c>
      <c r="I256" s="16">
        <f t="shared" si="52"/>
        <v>130</v>
      </c>
      <c r="J256" s="16">
        <v>0</v>
      </c>
      <c r="K256" s="172">
        <v>130</v>
      </c>
      <c r="L256" s="160"/>
      <c r="M256" s="160"/>
      <c r="N256" s="160"/>
      <c r="O256" s="160"/>
      <c r="P256" s="160"/>
    </row>
    <row r="257" spans="1:16" x14ac:dyDescent="0.2">
      <c r="A257" s="25">
        <v>2021</v>
      </c>
      <c r="B257" s="13" t="s">
        <v>34</v>
      </c>
      <c r="C257" s="76">
        <f t="shared" si="50"/>
        <v>1416</v>
      </c>
      <c r="D257" s="16">
        <v>10</v>
      </c>
      <c r="E257" s="173">
        <v>1426</v>
      </c>
      <c r="F257" s="16">
        <f t="shared" si="51"/>
        <v>411</v>
      </c>
      <c r="G257" s="16">
        <v>4</v>
      </c>
      <c r="H257" s="173">
        <v>415</v>
      </c>
      <c r="I257" s="16">
        <f t="shared" si="52"/>
        <v>251</v>
      </c>
      <c r="J257" s="16">
        <v>3</v>
      </c>
      <c r="K257" s="172">
        <v>254</v>
      </c>
      <c r="L257" s="160"/>
      <c r="M257" s="160"/>
      <c r="N257" s="160"/>
      <c r="O257" s="160"/>
      <c r="P257" s="160"/>
    </row>
    <row r="258" spans="1:16" x14ac:dyDescent="0.2">
      <c r="A258" s="25">
        <v>2021</v>
      </c>
      <c r="B258" s="13" t="s">
        <v>35</v>
      </c>
      <c r="C258" s="76">
        <f t="shared" si="50"/>
        <v>1238</v>
      </c>
      <c r="D258" s="16">
        <v>6</v>
      </c>
      <c r="E258" s="173">
        <v>1244</v>
      </c>
      <c r="F258" s="16">
        <f t="shared" si="51"/>
        <v>323</v>
      </c>
      <c r="G258" s="16">
        <v>1</v>
      </c>
      <c r="H258" s="173">
        <v>324</v>
      </c>
      <c r="I258" s="16">
        <f t="shared" si="52"/>
        <v>162</v>
      </c>
      <c r="J258" s="16">
        <v>1</v>
      </c>
      <c r="K258" s="172">
        <v>163</v>
      </c>
    </row>
    <row r="259" spans="1:16" x14ac:dyDescent="0.2">
      <c r="A259" s="25">
        <v>2021</v>
      </c>
      <c r="B259" s="13" t="s">
        <v>36</v>
      </c>
      <c r="C259" s="76">
        <f t="shared" si="50"/>
        <v>1214</v>
      </c>
      <c r="D259" s="16">
        <v>7</v>
      </c>
      <c r="E259" s="173">
        <v>1221</v>
      </c>
      <c r="F259" s="16">
        <f t="shared" si="51"/>
        <v>330</v>
      </c>
      <c r="G259" s="16">
        <v>2</v>
      </c>
      <c r="H259" s="173">
        <v>332</v>
      </c>
      <c r="I259" s="16">
        <f t="shared" si="52"/>
        <v>155</v>
      </c>
      <c r="J259" s="16">
        <v>4</v>
      </c>
      <c r="K259" s="172">
        <v>159</v>
      </c>
    </row>
    <row r="260" spans="1:16" x14ac:dyDescent="0.2">
      <c r="A260" s="25">
        <v>2021</v>
      </c>
      <c r="B260" s="13" t="s">
        <v>37</v>
      </c>
      <c r="C260" s="76">
        <f t="shared" si="50"/>
        <v>938</v>
      </c>
      <c r="D260" s="16">
        <v>7</v>
      </c>
      <c r="E260" s="173">
        <v>945</v>
      </c>
      <c r="F260" s="16">
        <f t="shared" si="51"/>
        <v>227</v>
      </c>
      <c r="G260" s="16">
        <v>4</v>
      </c>
      <c r="H260" s="173">
        <v>231</v>
      </c>
      <c r="I260" s="16">
        <f t="shared" si="52"/>
        <v>132</v>
      </c>
      <c r="J260" s="16">
        <v>4</v>
      </c>
      <c r="K260" s="172">
        <v>136</v>
      </c>
    </row>
    <row r="261" spans="1:16" x14ac:dyDescent="0.2">
      <c r="A261" s="25">
        <v>2021</v>
      </c>
      <c r="B261" s="13" t="s">
        <v>38</v>
      </c>
      <c r="C261" s="76">
        <f t="shared" si="50"/>
        <v>1370</v>
      </c>
      <c r="D261" s="16">
        <v>7</v>
      </c>
      <c r="E261" s="173">
        <v>1377</v>
      </c>
      <c r="F261" s="16">
        <f t="shared" si="51"/>
        <v>308</v>
      </c>
      <c r="G261" s="16">
        <v>2</v>
      </c>
      <c r="H261" s="173">
        <v>310</v>
      </c>
      <c r="I261" s="16">
        <f t="shared" si="52"/>
        <v>173</v>
      </c>
      <c r="J261" s="16">
        <v>2</v>
      </c>
      <c r="K261" s="172">
        <v>175</v>
      </c>
    </row>
    <row r="262" spans="1:16" ht="13.5" thickBot="1" x14ac:dyDescent="0.25">
      <c r="A262" s="112">
        <v>2021</v>
      </c>
      <c r="B262" s="27" t="s">
        <v>39</v>
      </c>
      <c r="C262" s="113">
        <f t="shared" si="50"/>
        <v>1349</v>
      </c>
      <c r="D262" s="44">
        <v>9</v>
      </c>
      <c r="E262" s="200">
        <v>1358</v>
      </c>
      <c r="F262" s="44">
        <f t="shared" si="51"/>
        <v>341</v>
      </c>
      <c r="G262" s="44">
        <v>4</v>
      </c>
      <c r="H262" s="200">
        <v>345</v>
      </c>
      <c r="I262" s="44">
        <f t="shared" si="52"/>
        <v>163</v>
      </c>
      <c r="J262" s="44">
        <v>1</v>
      </c>
      <c r="K262" s="195">
        <v>164</v>
      </c>
    </row>
    <row r="263" spans="1:16" s="160" customFormat="1" ht="13.5" thickBot="1" x14ac:dyDescent="0.25">
      <c r="A263" s="205">
        <v>2021</v>
      </c>
      <c r="B263" s="181" t="s">
        <v>24</v>
      </c>
      <c r="C263" s="218">
        <f>E263-D263</f>
        <v>15287</v>
      </c>
      <c r="D263" s="181">
        <v>73</v>
      </c>
      <c r="E263" s="181">
        <v>15360</v>
      </c>
      <c r="F263" s="181">
        <f>H263-G263</f>
        <v>4122</v>
      </c>
      <c r="G263" s="181">
        <v>29</v>
      </c>
      <c r="H263" s="181">
        <v>4151</v>
      </c>
      <c r="I263" s="181">
        <f>K263-J263</f>
        <v>1919</v>
      </c>
      <c r="J263" s="181">
        <v>9</v>
      </c>
      <c r="K263" s="206">
        <v>1928</v>
      </c>
    </row>
    <row r="264" spans="1:16" x14ac:dyDescent="0.2">
      <c r="A264" s="89">
        <v>2022</v>
      </c>
      <c r="B264" s="32" t="s">
        <v>28</v>
      </c>
      <c r="C264" s="219">
        <f t="shared" ref="C264:C275" si="53">E264-D264</f>
        <v>982</v>
      </c>
      <c r="D264" s="33">
        <v>5</v>
      </c>
      <c r="E264" s="202">
        <v>987</v>
      </c>
      <c r="F264" s="204">
        <f t="shared" ref="F264:F275" si="54">H264-G264</f>
        <v>289</v>
      </c>
      <c r="G264" s="33">
        <v>6</v>
      </c>
      <c r="H264" s="202">
        <v>295</v>
      </c>
      <c r="I264" s="204">
        <f t="shared" ref="I264:I275" si="55">K264-J264</f>
        <v>124</v>
      </c>
      <c r="J264" s="33">
        <v>2</v>
      </c>
      <c r="K264" s="203">
        <v>126</v>
      </c>
    </row>
    <row r="265" spans="1:16" x14ac:dyDescent="0.2">
      <c r="A265" s="25">
        <v>2022</v>
      </c>
      <c r="B265" s="177" t="s">
        <v>29</v>
      </c>
      <c r="C265" s="220">
        <f t="shared" si="53"/>
        <v>817</v>
      </c>
      <c r="D265" s="16">
        <v>3</v>
      </c>
      <c r="E265" s="173">
        <v>820</v>
      </c>
      <c r="F265" s="176">
        <f t="shared" si="54"/>
        <v>190</v>
      </c>
      <c r="G265" s="16">
        <v>2</v>
      </c>
      <c r="H265" s="173">
        <v>192</v>
      </c>
      <c r="I265" s="176">
        <f t="shared" si="55"/>
        <v>93</v>
      </c>
      <c r="J265" s="16">
        <v>0</v>
      </c>
      <c r="K265" s="172">
        <v>93</v>
      </c>
    </row>
    <row r="266" spans="1:16" x14ac:dyDescent="0.2">
      <c r="A266" s="25">
        <v>2022</v>
      </c>
      <c r="B266" s="13" t="s">
        <v>32</v>
      </c>
      <c r="C266" s="220">
        <f t="shared" si="53"/>
        <v>779</v>
      </c>
      <c r="D266" s="16">
        <v>3</v>
      </c>
      <c r="E266" s="173">
        <v>782</v>
      </c>
      <c r="F266" s="176">
        <f t="shared" si="54"/>
        <v>173</v>
      </c>
      <c r="G266" s="16">
        <v>2</v>
      </c>
      <c r="H266" s="173">
        <v>175</v>
      </c>
      <c r="I266" s="176">
        <f t="shared" si="55"/>
        <v>109</v>
      </c>
      <c r="J266" s="16">
        <v>2</v>
      </c>
      <c r="K266" s="172">
        <v>111</v>
      </c>
    </row>
    <row r="267" spans="1:16" x14ac:dyDescent="0.2">
      <c r="A267" s="25">
        <v>2022</v>
      </c>
      <c r="B267" s="13" t="s">
        <v>30</v>
      </c>
      <c r="C267" s="220">
        <f t="shared" si="53"/>
        <v>830</v>
      </c>
      <c r="D267" s="16">
        <v>4</v>
      </c>
      <c r="E267" s="173">
        <v>834</v>
      </c>
      <c r="F267" s="176">
        <f t="shared" si="54"/>
        <v>193</v>
      </c>
      <c r="G267" s="16">
        <v>3</v>
      </c>
      <c r="H267" s="173">
        <v>196</v>
      </c>
      <c r="I267" s="176">
        <f t="shared" si="55"/>
        <v>72</v>
      </c>
      <c r="J267" s="16">
        <v>2</v>
      </c>
      <c r="K267" s="172">
        <v>74</v>
      </c>
    </row>
    <row r="268" spans="1:16" x14ac:dyDescent="0.2">
      <c r="A268" s="25">
        <v>2022</v>
      </c>
      <c r="B268" s="13" t="s">
        <v>31</v>
      </c>
      <c r="C268" s="220">
        <f t="shared" si="53"/>
        <v>1028</v>
      </c>
      <c r="D268" s="16">
        <v>2</v>
      </c>
      <c r="E268" s="173">
        <v>1030</v>
      </c>
      <c r="F268" s="176">
        <f t="shared" si="54"/>
        <v>273</v>
      </c>
      <c r="G268" s="16">
        <v>0</v>
      </c>
      <c r="H268" s="173">
        <v>273</v>
      </c>
      <c r="I268" s="176">
        <f t="shared" si="55"/>
        <v>89</v>
      </c>
      <c r="J268" s="16">
        <v>0</v>
      </c>
      <c r="K268" s="172">
        <v>89</v>
      </c>
    </row>
    <row r="269" spans="1:16" x14ac:dyDescent="0.2">
      <c r="A269" s="25">
        <v>2022</v>
      </c>
      <c r="B269" s="13" t="s">
        <v>33</v>
      </c>
      <c r="C269" s="220">
        <f t="shared" si="53"/>
        <v>1192</v>
      </c>
      <c r="D269" s="16">
        <v>2</v>
      </c>
      <c r="E269" s="173">
        <v>1194</v>
      </c>
      <c r="F269" s="176">
        <f t="shared" si="54"/>
        <v>217</v>
      </c>
      <c r="G269" s="16">
        <v>0</v>
      </c>
      <c r="H269" s="173">
        <v>217</v>
      </c>
      <c r="I269" s="176">
        <f t="shared" si="55"/>
        <v>104</v>
      </c>
      <c r="J269" s="16">
        <v>0</v>
      </c>
      <c r="K269" s="172">
        <v>104</v>
      </c>
    </row>
    <row r="270" spans="1:16" x14ac:dyDescent="0.2">
      <c r="A270" s="25">
        <v>2022</v>
      </c>
      <c r="B270" s="13" t="s">
        <v>34</v>
      </c>
      <c r="C270" s="220">
        <f t="shared" si="53"/>
        <v>1160</v>
      </c>
      <c r="D270" s="16">
        <v>6</v>
      </c>
      <c r="E270" s="173">
        <v>1166</v>
      </c>
      <c r="F270" s="176">
        <f t="shared" si="54"/>
        <v>311</v>
      </c>
      <c r="G270" s="16">
        <v>6</v>
      </c>
      <c r="H270" s="173">
        <v>317</v>
      </c>
      <c r="I270" s="176">
        <f t="shared" si="55"/>
        <v>117</v>
      </c>
      <c r="J270" s="16">
        <v>0</v>
      </c>
      <c r="K270" s="172">
        <v>117</v>
      </c>
    </row>
    <row r="271" spans="1:16" x14ac:dyDescent="0.2">
      <c r="A271" s="25">
        <v>2022</v>
      </c>
      <c r="B271" s="13" t="s">
        <v>35</v>
      </c>
      <c r="C271" s="220">
        <f t="shared" si="53"/>
        <v>1146</v>
      </c>
      <c r="D271" s="16">
        <v>6</v>
      </c>
      <c r="E271" s="173">
        <v>1152</v>
      </c>
      <c r="F271" s="176">
        <f t="shared" si="54"/>
        <v>272</v>
      </c>
      <c r="G271" s="16">
        <v>3</v>
      </c>
      <c r="H271" s="173">
        <v>275</v>
      </c>
      <c r="I271" s="176">
        <f t="shared" si="55"/>
        <v>115</v>
      </c>
      <c r="J271" s="16">
        <v>1</v>
      </c>
      <c r="K271" s="172">
        <v>116</v>
      </c>
    </row>
    <row r="272" spans="1:16" x14ac:dyDescent="0.2">
      <c r="A272" s="25">
        <v>2022</v>
      </c>
      <c r="B272" s="13" t="s">
        <v>36</v>
      </c>
      <c r="C272" s="220">
        <f t="shared" si="53"/>
        <v>1205</v>
      </c>
      <c r="D272" s="16">
        <v>3</v>
      </c>
      <c r="E272" s="173">
        <v>1208</v>
      </c>
      <c r="F272" s="176">
        <f t="shared" si="54"/>
        <v>228</v>
      </c>
      <c r="G272" s="16">
        <v>1</v>
      </c>
      <c r="H272" s="173">
        <v>229</v>
      </c>
      <c r="I272" s="176">
        <f t="shared" si="55"/>
        <v>103</v>
      </c>
      <c r="J272" s="16">
        <v>0</v>
      </c>
      <c r="K272" s="172">
        <v>103</v>
      </c>
    </row>
    <row r="273" spans="1:11" x14ac:dyDescent="0.2">
      <c r="A273" s="25">
        <v>2022</v>
      </c>
      <c r="B273" s="13" t="s">
        <v>37</v>
      </c>
      <c r="C273" s="220">
        <f t="shared" si="53"/>
        <v>990</v>
      </c>
      <c r="D273" s="16">
        <v>8</v>
      </c>
      <c r="E273" s="173">
        <v>998</v>
      </c>
      <c r="F273" s="176">
        <f t="shared" si="54"/>
        <v>204</v>
      </c>
      <c r="G273" s="16">
        <v>1</v>
      </c>
      <c r="H273" s="173">
        <v>205</v>
      </c>
      <c r="I273" s="176">
        <f t="shared" si="55"/>
        <v>110</v>
      </c>
      <c r="J273" s="16">
        <v>2</v>
      </c>
      <c r="K273" s="172">
        <v>112</v>
      </c>
    </row>
    <row r="274" spans="1:11" x14ac:dyDescent="0.2">
      <c r="A274" s="25">
        <v>2022</v>
      </c>
      <c r="B274" s="13" t="s">
        <v>38</v>
      </c>
      <c r="C274" s="220">
        <f t="shared" si="53"/>
        <v>929</v>
      </c>
      <c r="D274" s="16">
        <v>9</v>
      </c>
      <c r="E274" s="173">
        <v>938</v>
      </c>
      <c r="F274" s="176">
        <f t="shared" si="54"/>
        <v>276</v>
      </c>
      <c r="G274" s="16">
        <v>4</v>
      </c>
      <c r="H274" s="173">
        <v>280</v>
      </c>
      <c r="I274" s="176">
        <f t="shared" si="55"/>
        <v>111</v>
      </c>
      <c r="J274" s="16">
        <v>4</v>
      </c>
      <c r="K274" s="172">
        <v>115</v>
      </c>
    </row>
    <row r="275" spans="1:11" ht="13.5" thickBot="1" x14ac:dyDescent="0.25">
      <c r="A275" s="112">
        <v>2022</v>
      </c>
      <c r="B275" s="27" t="s">
        <v>39</v>
      </c>
      <c r="C275" s="221">
        <f t="shared" si="53"/>
        <v>1007</v>
      </c>
      <c r="D275" s="44">
        <v>7</v>
      </c>
      <c r="E275" s="200">
        <v>1014</v>
      </c>
      <c r="F275" s="207">
        <f t="shared" si="54"/>
        <v>304</v>
      </c>
      <c r="G275" s="44">
        <v>3</v>
      </c>
      <c r="H275" s="200">
        <v>307</v>
      </c>
      <c r="I275" s="207">
        <f t="shared" si="55"/>
        <v>115</v>
      </c>
      <c r="J275" s="44">
        <v>1</v>
      </c>
      <c r="K275" s="195">
        <v>116</v>
      </c>
    </row>
    <row r="276" spans="1:11" s="160" customFormat="1" ht="13.5" thickBot="1" x14ac:dyDescent="0.25">
      <c r="A276" s="205">
        <v>2022</v>
      </c>
      <c r="B276" s="181" t="s">
        <v>24</v>
      </c>
      <c r="C276" s="218">
        <f>E276-D276</f>
        <v>12153</v>
      </c>
      <c r="D276" s="181">
        <v>59</v>
      </c>
      <c r="E276" s="181">
        <v>12212</v>
      </c>
      <c r="F276" s="181">
        <f>H276-G276</f>
        <v>2976</v>
      </c>
      <c r="G276" s="181">
        <v>34</v>
      </c>
      <c r="H276" s="181">
        <v>3010</v>
      </c>
      <c r="I276" s="181">
        <f>K276-J276</f>
        <v>1286</v>
      </c>
      <c r="J276" s="181">
        <v>7</v>
      </c>
      <c r="K276" s="206">
        <v>1293</v>
      </c>
    </row>
    <row r="277" spans="1:11" x14ac:dyDescent="0.2">
      <c r="A277" s="89">
        <v>2023</v>
      </c>
      <c r="B277" s="32" t="s">
        <v>28</v>
      </c>
      <c r="C277" s="219">
        <f t="shared" ref="C277:C285" si="56">E277-D277</f>
        <v>913</v>
      </c>
      <c r="D277" s="33">
        <v>6</v>
      </c>
      <c r="E277" s="202">
        <v>919</v>
      </c>
      <c r="F277" s="204">
        <f t="shared" ref="F277:F285" si="57">H277-G277</f>
        <v>255</v>
      </c>
      <c r="G277" s="33">
        <v>6</v>
      </c>
      <c r="H277" s="202">
        <v>261</v>
      </c>
      <c r="I277" s="204">
        <f t="shared" ref="I277:I285" si="58">K277-J277</f>
        <v>113</v>
      </c>
      <c r="J277" s="33">
        <v>0</v>
      </c>
      <c r="K277" s="203">
        <v>113</v>
      </c>
    </row>
    <row r="278" spans="1:11" x14ac:dyDescent="0.2">
      <c r="A278" s="25">
        <v>2023</v>
      </c>
      <c r="B278" s="177" t="s">
        <v>29</v>
      </c>
      <c r="C278" s="220">
        <f t="shared" si="56"/>
        <v>961</v>
      </c>
      <c r="D278" s="16">
        <v>9</v>
      </c>
      <c r="E278" s="173">
        <v>970</v>
      </c>
      <c r="F278" s="176">
        <f t="shared" si="57"/>
        <v>252</v>
      </c>
      <c r="G278" s="16">
        <v>3</v>
      </c>
      <c r="H278" s="173">
        <v>255</v>
      </c>
      <c r="I278" s="176">
        <f t="shared" si="58"/>
        <v>114</v>
      </c>
      <c r="J278" s="16">
        <v>0</v>
      </c>
      <c r="K278" s="172">
        <v>114</v>
      </c>
    </row>
    <row r="279" spans="1:11" x14ac:dyDescent="0.2">
      <c r="A279" s="25">
        <v>2023</v>
      </c>
      <c r="B279" s="13" t="s">
        <v>32</v>
      </c>
      <c r="C279" s="220">
        <f t="shared" si="56"/>
        <v>1036</v>
      </c>
      <c r="D279" s="16">
        <v>6</v>
      </c>
      <c r="E279" s="173">
        <v>1042</v>
      </c>
      <c r="F279" s="176">
        <f t="shared" si="57"/>
        <v>277</v>
      </c>
      <c r="G279" s="16">
        <v>3</v>
      </c>
      <c r="H279" s="173">
        <v>280</v>
      </c>
      <c r="I279" s="176">
        <f t="shared" si="58"/>
        <v>173</v>
      </c>
      <c r="J279" s="16">
        <v>1</v>
      </c>
      <c r="K279" s="172">
        <v>174</v>
      </c>
    </row>
    <row r="280" spans="1:11" x14ac:dyDescent="0.2">
      <c r="A280" s="25">
        <v>2023</v>
      </c>
      <c r="B280" s="13" t="s">
        <v>30</v>
      </c>
      <c r="C280" s="220">
        <f t="shared" si="56"/>
        <v>874</v>
      </c>
      <c r="D280" s="16">
        <v>4</v>
      </c>
      <c r="E280" s="173">
        <v>878</v>
      </c>
      <c r="F280" s="176">
        <f t="shared" si="57"/>
        <v>221</v>
      </c>
      <c r="G280" s="16">
        <v>2</v>
      </c>
      <c r="H280" s="173">
        <v>223</v>
      </c>
      <c r="I280" s="176">
        <f t="shared" si="58"/>
        <v>99</v>
      </c>
      <c r="J280" s="16">
        <v>0</v>
      </c>
      <c r="K280" s="172">
        <v>99</v>
      </c>
    </row>
    <row r="281" spans="1:11" x14ac:dyDescent="0.2">
      <c r="A281" s="25">
        <v>2023</v>
      </c>
      <c r="B281" s="13" t="s">
        <v>31</v>
      </c>
      <c r="C281" s="220">
        <f t="shared" si="56"/>
        <v>956</v>
      </c>
      <c r="D281" s="16">
        <v>10</v>
      </c>
      <c r="E281" s="173">
        <v>966</v>
      </c>
      <c r="F281" s="176">
        <f t="shared" si="57"/>
        <v>297</v>
      </c>
      <c r="G281" s="16">
        <v>4</v>
      </c>
      <c r="H281" s="173">
        <v>301</v>
      </c>
      <c r="I281" s="176">
        <f t="shared" si="58"/>
        <v>129</v>
      </c>
      <c r="J281" s="16">
        <v>0</v>
      </c>
      <c r="K281" s="172">
        <v>129</v>
      </c>
    </row>
    <row r="282" spans="1:11" x14ac:dyDescent="0.2">
      <c r="A282" s="25">
        <v>2023</v>
      </c>
      <c r="B282" s="13" t="s">
        <v>33</v>
      </c>
      <c r="C282" s="220">
        <f t="shared" si="56"/>
        <v>1048</v>
      </c>
      <c r="D282" s="16">
        <v>11</v>
      </c>
      <c r="E282" s="173">
        <v>1059</v>
      </c>
      <c r="F282" s="176">
        <f t="shared" si="57"/>
        <v>350</v>
      </c>
      <c r="G282" s="16">
        <v>3</v>
      </c>
      <c r="H282" s="173">
        <v>353</v>
      </c>
      <c r="I282" s="176">
        <f t="shared" si="58"/>
        <v>145</v>
      </c>
      <c r="J282" s="16">
        <v>0</v>
      </c>
      <c r="K282" s="172">
        <v>145</v>
      </c>
    </row>
    <row r="283" spans="1:11" x14ac:dyDescent="0.2">
      <c r="A283" s="25">
        <v>2023</v>
      </c>
      <c r="B283" s="13" t="s">
        <v>34</v>
      </c>
      <c r="C283" s="220">
        <f t="shared" si="56"/>
        <v>935</v>
      </c>
      <c r="D283" s="16">
        <v>5</v>
      </c>
      <c r="E283" s="173">
        <v>940</v>
      </c>
      <c r="F283" s="176">
        <f t="shared" si="57"/>
        <v>225</v>
      </c>
      <c r="G283" s="16">
        <v>1</v>
      </c>
      <c r="H283" s="173">
        <v>226</v>
      </c>
      <c r="I283" s="176">
        <f t="shared" si="58"/>
        <v>79</v>
      </c>
      <c r="J283" s="16">
        <v>0</v>
      </c>
      <c r="K283" s="195">
        <v>79</v>
      </c>
    </row>
    <row r="284" spans="1:11" x14ac:dyDescent="0.2">
      <c r="A284" s="16">
        <v>2023</v>
      </c>
      <c r="B284" s="13" t="s">
        <v>35</v>
      </c>
      <c r="C284" s="220">
        <f t="shared" si="56"/>
        <v>1027</v>
      </c>
      <c r="D284" s="16">
        <v>5</v>
      </c>
      <c r="E284" s="173">
        <v>1032</v>
      </c>
      <c r="F284" s="176">
        <f t="shared" si="57"/>
        <v>276</v>
      </c>
      <c r="G284" s="16">
        <v>2</v>
      </c>
      <c r="H284" s="173">
        <v>278</v>
      </c>
      <c r="I284" s="176">
        <f t="shared" si="58"/>
        <v>111</v>
      </c>
      <c r="J284" s="46">
        <v>1</v>
      </c>
      <c r="K284" s="172">
        <v>112</v>
      </c>
    </row>
    <row r="285" spans="1:11" x14ac:dyDescent="0.2">
      <c r="A285" s="16">
        <v>2023</v>
      </c>
      <c r="B285" s="13" t="s">
        <v>36</v>
      </c>
      <c r="C285" s="220">
        <f t="shared" si="56"/>
        <v>998</v>
      </c>
      <c r="D285" s="16">
        <v>5</v>
      </c>
      <c r="E285" s="173">
        <v>1003</v>
      </c>
      <c r="F285" s="176">
        <f t="shared" si="57"/>
        <v>284</v>
      </c>
      <c r="G285" s="16">
        <v>4</v>
      </c>
      <c r="H285" s="173">
        <v>288</v>
      </c>
      <c r="I285" s="176">
        <f t="shared" si="58"/>
        <v>112</v>
      </c>
      <c r="J285" s="46">
        <v>0</v>
      </c>
      <c r="K285" s="172">
        <v>112</v>
      </c>
    </row>
    <row r="286" spans="1:11" x14ac:dyDescent="0.2">
      <c r="A286" s="16">
        <v>2023</v>
      </c>
      <c r="B286" s="13" t="s">
        <v>37</v>
      </c>
      <c r="C286" s="220">
        <f t="shared" ref="C286:C288" si="59">E286-D286</f>
        <v>957</v>
      </c>
      <c r="D286" s="16">
        <v>3</v>
      </c>
      <c r="E286" s="173">
        <v>960</v>
      </c>
      <c r="F286" s="176">
        <f t="shared" ref="F286:F300" si="60">H286-G286</f>
        <v>273</v>
      </c>
      <c r="G286" s="16">
        <v>1</v>
      </c>
      <c r="H286" s="173">
        <v>274</v>
      </c>
      <c r="I286" s="176">
        <f t="shared" ref="I286:I288" si="61">K286-J286</f>
        <v>121</v>
      </c>
      <c r="J286" s="46">
        <v>0</v>
      </c>
      <c r="K286" s="172">
        <v>121</v>
      </c>
    </row>
    <row r="287" spans="1:11" x14ac:dyDescent="0.2">
      <c r="A287" s="16">
        <v>2023</v>
      </c>
      <c r="B287" s="13" t="s">
        <v>38</v>
      </c>
      <c r="C287" s="220">
        <f t="shared" si="59"/>
        <v>945</v>
      </c>
      <c r="D287" s="16">
        <v>3</v>
      </c>
      <c r="E287" s="173">
        <v>948</v>
      </c>
      <c r="F287" s="176">
        <f t="shared" si="60"/>
        <v>297</v>
      </c>
      <c r="G287" s="16">
        <v>0</v>
      </c>
      <c r="H287" s="173">
        <v>297</v>
      </c>
      <c r="I287" s="176">
        <f t="shared" si="61"/>
        <v>140</v>
      </c>
      <c r="J287" s="16">
        <v>1</v>
      </c>
      <c r="K287" s="203">
        <v>141</v>
      </c>
    </row>
    <row r="288" spans="1:11" ht="13.5" thickBot="1" x14ac:dyDescent="0.25">
      <c r="A288" s="16">
        <v>2023</v>
      </c>
      <c r="B288" s="27" t="s">
        <v>39</v>
      </c>
      <c r="C288" s="221">
        <f t="shared" si="59"/>
        <v>928</v>
      </c>
      <c r="D288" s="44">
        <v>8</v>
      </c>
      <c r="E288" s="200">
        <v>936</v>
      </c>
      <c r="F288" s="207">
        <f t="shared" si="60"/>
        <v>316</v>
      </c>
      <c r="G288" s="44">
        <v>0</v>
      </c>
      <c r="H288" s="200">
        <v>316</v>
      </c>
      <c r="I288" s="176">
        <f t="shared" si="61"/>
        <v>133</v>
      </c>
      <c r="J288" s="44">
        <v>1</v>
      </c>
      <c r="K288" s="195">
        <v>134</v>
      </c>
    </row>
    <row r="289" spans="1:12" ht="13.5" thickBot="1" x14ac:dyDescent="0.25">
      <c r="A289" s="205">
        <v>2023</v>
      </c>
      <c r="B289" s="181" t="s">
        <v>24</v>
      </c>
      <c r="C289" s="218">
        <f>E289-D289</f>
        <v>11578</v>
      </c>
      <c r="D289" s="181">
        <f>SUM(D277:D288)</f>
        <v>75</v>
      </c>
      <c r="E289" s="181">
        <f>SUM(E277:E288)</f>
        <v>11653</v>
      </c>
      <c r="F289" s="181">
        <f t="shared" si="60"/>
        <v>3323</v>
      </c>
      <c r="G289" s="181">
        <v>28</v>
      </c>
      <c r="H289" s="181">
        <v>3351</v>
      </c>
      <c r="I289" s="181">
        <f>K289-J289</f>
        <v>1469</v>
      </c>
      <c r="J289" s="181">
        <f>SUM(J277:J288)</f>
        <v>4</v>
      </c>
      <c r="K289" s="206">
        <f>SUM(K277:K288)</f>
        <v>1473</v>
      </c>
    </row>
    <row r="290" spans="1:12" x14ac:dyDescent="0.2">
      <c r="A290" s="33">
        <v>2024</v>
      </c>
      <c r="B290" s="32" t="s">
        <v>28</v>
      </c>
      <c r="C290" s="88">
        <f>E290-D290</f>
        <v>802</v>
      </c>
      <c r="D290" s="33">
        <v>6</v>
      </c>
      <c r="E290" s="202">
        <v>808</v>
      </c>
      <c r="F290" s="33">
        <f t="shared" si="60"/>
        <v>243</v>
      </c>
      <c r="G290" s="33">
        <v>4</v>
      </c>
      <c r="H290" s="202">
        <v>247</v>
      </c>
      <c r="I290" s="33">
        <f>K290-J290</f>
        <v>116</v>
      </c>
      <c r="J290" s="33">
        <v>0</v>
      </c>
      <c r="K290" s="203">
        <v>116</v>
      </c>
    </row>
    <row r="291" spans="1:12" x14ac:dyDescent="0.2">
      <c r="A291" s="16">
        <v>2024</v>
      </c>
      <c r="B291" s="177" t="s">
        <v>29</v>
      </c>
      <c r="C291" s="76">
        <f>E291-D291</f>
        <v>906</v>
      </c>
      <c r="D291" s="16">
        <v>5</v>
      </c>
      <c r="E291" s="173">
        <v>911</v>
      </c>
      <c r="F291" s="16">
        <f t="shared" si="60"/>
        <v>244</v>
      </c>
      <c r="G291" s="16">
        <v>3</v>
      </c>
      <c r="H291" s="173">
        <v>247</v>
      </c>
      <c r="I291" s="16">
        <f>K291-J291</f>
        <v>114</v>
      </c>
      <c r="J291" s="16">
        <v>0</v>
      </c>
      <c r="K291" s="172">
        <v>114</v>
      </c>
    </row>
    <row r="292" spans="1:12" x14ac:dyDescent="0.2">
      <c r="A292" s="16">
        <v>2024</v>
      </c>
      <c r="B292" s="13" t="s">
        <v>32</v>
      </c>
      <c r="C292" s="76">
        <f t="shared" ref="C292:C300" si="62">E292-D292</f>
        <v>1030</v>
      </c>
      <c r="D292" s="16">
        <v>7</v>
      </c>
      <c r="E292" s="173">
        <v>1037</v>
      </c>
      <c r="F292" s="16">
        <f t="shared" si="60"/>
        <v>263</v>
      </c>
      <c r="G292" s="16">
        <v>1</v>
      </c>
      <c r="H292" s="173">
        <v>264</v>
      </c>
      <c r="I292" s="16">
        <f t="shared" ref="I292:I300" si="63">K292-J292</f>
        <v>95</v>
      </c>
      <c r="J292" s="16">
        <v>0</v>
      </c>
      <c r="K292" s="172">
        <v>95</v>
      </c>
    </row>
    <row r="293" spans="1:12" x14ac:dyDescent="0.2">
      <c r="A293" s="16">
        <v>2024</v>
      </c>
      <c r="B293" s="13" t="s">
        <v>30</v>
      </c>
      <c r="C293" s="76">
        <f t="shared" si="62"/>
        <v>886</v>
      </c>
      <c r="D293" s="16">
        <v>6</v>
      </c>
      <c r="E293" s="173">
        <v>892</v>
      </c>
      <c r="F293" s="16">
        <f t="shared" si="60"/>
        <v>259</v>
      </c>
      <c r="G293" s="16">
        <v>2</v>
      </c>
      <c r="H293" s="173">
        <v>261</v>
      </c>
      <c r="I293" s="16">
        <f t="shared" si="63"/>
        <v>90</v>
      </c>
      <c r="J293" s="16">
        <v>0</v>
      </c>
      <c r="K293" s="172">
        <v>90</v>
      </c>
    </row>
    <row r="294" spans="1:12" x14ac:dyDescent="0.2">
      <c r="A294" s="16">
        <v>2024</v>
      </c>
      <c r="B294" s="13" t="s">
        <v>31</v>
      </c>
      <c r="C294" s="76">
        <f t="shared" si="62"/>
        <v>881</v>
      </c>
      <c r="D294" s="16">
        <v>8</v>
      </c>
      <c r="E294" s="173">
        <v>889</v>
      </c>
      <c r="F294" s="16">
        <f t="shared" si="60"/>
        <v>244</v>
      </c>
      <c r="G294" s="16">
        <v>2</v>
      </c>
      <c r="H294" s="173">
        <v>246</v>
      </c>
      <c r="I294" s="16">
        <f t="shared" si="63"/>
        <v>102</v>
      </c>
      <c r="J294" s="16">
        <v>0</v>
      </c>
      <c r="K294" s="172">
        <v>102</v>
      </c>
    </row>
    <row r="295" spans="1:12" x14ac:dyDescent="0.2">
      <c r="A295" s="16">
        <v>2024</v>
      </c>
      <c r="B295" s="13" t="s">
        <v>33</v>
      </c>
      <c r="C295" s="76">
        <f t="shared" si="62"/>
        <v>955</v>
      </c>
      <c r="D295" s="16">
        <v>13</v>
      </c>
      <c r="E295" s="173">
        <v>968</v>
      </c>
      <c r="F295" s="16">
        <f t="shared" si="60"/>
        <v>308</v>
      </c>
      <c r="G295" s="16">
        <v>4</v>
      </c>
      <c r="H295" s="173">
        <v>312</v>
      </c>
      <c r="I295" s="16">
        <f t="shared" si="63"/>
        <v>89</v>
      </c>
      <c r="J295" s="16">
        <v>0</v>
      </c>
      <c r="K295" s="172">
        <v>89</v>
      </c>
    </row>
    <row r="296" spans="1:12" x14ac:dyDescent="0.2">
      <c r="A296" s="16">
        <v>2024</v>
      </c>
      <c r="B296" s="13" t="s">
        <v>34</v>
      </c>
      <c r="C296" s="76">
        <f t="shared" si="62"/>
        <v>837</v>
      </c>
      <c r="D296" s="16">
        <v>4</v>
      </c>
      <c r="E296" s="173">
        <v>841</v>
      </c>
      <c r="F296" s="16">
        <f t="shared" si="60"/>
        <v>239</v>
      </c>
      <c r="G296" s="16">
        <v>1</v>
      </c>
      <c r="H296" s="173">
        <v>240</v>
      </c>
      <c r="I296" s="16">
        <f t="shared" si="63"/>
        <v>91</v>
      </c>
      <c r="J296" s="16">
        <v>0</v>
      </c>
      <c r="K296" s="172">
        <v>91</v>
      </c>
    </row>
    <row r="297" spans="1:12" x14ac:dyDescent="0.2">
      <c r="A297" s="16">
        <v>2024</v>
      </c>
      <c r="B297" s="13" t="s">
        <v>35</v>
      </c>
      <c r="C297" s="76">
        <f t="shared" si="62"/>
        <v>743</v>
      </c>
      <c r="D297" s="16">
        <v>3</v>
      </c>
      <c r="E297" s="173">
        <v>746</v>
      </c>
      <c r="F297" s="16">
        <f t="shared" si="60"/>
        <v>253</v>
      </c>
      <c r="G297" s="16">
        <v>1</v>
      </c>
      <c r="H297" s="173">
        <v>254</v>
      </c>
      <c r="I297" s="16">
        <f t="shared" si="63"/>
        <v>103</v>
      </c>
      <c r="J297" s="16">
        <v>0</v>
      </c>
      <c r="K297" s="239">
        <v>103</v>
      </c>
      <c r="L297" s="1"/>
    </row>
    <row r="298" spans="1:12" x14ac:dyDescent="0.2">
      <c r="A298" s="16">
        <v>2024</v>
      </c>
      <c r="B298" s="13" t="s">
        <v>36</v>
      </c>
      <c r="C298" s="76">
        <f t="shared" si="62"/>
        <v>731</v>
      </c>
      <c r="D298" s="16">
        <v>9</v>
      </c>
      <c r="E298" s="173">
        <v>740</v>
      </c>
      <c r="F298" s="16">
        <f t="shared" si="60"/>
        <v>230</v>
      </c>
      <c r="G298" s="16">
        <v>1</v>
      </c>
      <c r="H298" s="173">
        <v>231</v>
      </c>
      <c r="I298" s="16">
        <f t="shared" si="63"/>
        <v>96</v>
      </c>
      <c r="J298" s="16">
        <v>0</v>
      </c>
      <c r="K298" s="239">
        <v>96</v>
      </c>
      <c r="L298" s="1"/>
    </row>
    <row r="299" spans="1:12" x14ac:dyDescent="0.2">
      <c r="A299" s="16">
        <v>2024</v>
      </c>
      <c r="B299" s="13" t="s">
        <v>37</v>
      </c>
      <c r="C299" s="76">
        <f t="shared" si="62"/>
        <v>735</v>
      </c>
      <c r="D299" s="16">
        <v>4</v>
      </c>
      <c r="E299" s="173">
        <v>739</v>
      </c>
      <c r="F299" s="16">
        <f t="shared" si="60"/>
        <v>204</v>
      </c>
      <c r="G299" s="16">
        <v>4</v>
      </c>
      <c r="H299" s="173">
        <v>208</v>
      </c>
      <c r="I299" s="16">
        <f t="shared" si="63"/>
        <v>74</v>
      </c>
      <c r="J299" s="16">
        <v>0</v>
      </c>
      <c r="K299" s="239">
        <v>74</v>
      </c>
      <c r="L299" s="1"/>
    </row>
    <row r="300" spans="1:12" x14ac:dyDescent="0.2">
      <c r="A300" s="16">
        <v>2024</v>
      </c>
      <c r="B300" s="13" t="s">
        <v>48</v>
      </c>
      <c r="C300" s="220">
        <f t="shared" si="62"/>
        <v>626</v>
      </c>
      <c r="D300" s="16">
        <v>3</v>
      </c>
      <c r="E300" s="173">
        <v>629</v>
      </c>
      <c r="F300" s="176">
        <f t="shared" si="60"/>
        <v>228</v>
      </c>
      <c r="G300" s="16">
        <v>3</v>
      </c>
      <c r="H300" s="173">
        <v>231</v>
      </c>
      <c r="I300" s="176">
        <f t="shared" si="63"/>
        <v>69</v>
      </c>
      <c r="J300" s="16">
        <v>0</v>
      </c>
      <c r="K300" s="239">
        <v>69</v>
      </c>
      <c r="L300" s="1"/>
    </row>
    <row r="301" spans="1:12" ht="13.5" thickBot="1" x14ac:dyDescent="0.25">
      <c r="A301" s="44">
        <v>2024</v>
      </c>
      <c r="B301" s="27" t="s">
        <v>49</v>
      </c>
      <c r="C301" s="113">
        <v>828</v>
      </c>
      <c r="D301" s="44">
        <v>8</v>
      </c>
      <c r="E301" s="200">
        <v>836</v>
      </c>
      <c r="F301" s="44">
        <v>372</v>
      </c>
      <c r="G301" s="44">
        <v>2</v>
      </c>
      <c r="H301" s="200">
        <v>374</v>
      </c>
      <c r="I301" s="44">
        <v>127</v>
      </c>
      <c r="J301" s="19">
        <v>0</v>
      </c>
      <c r="K301" s="239">
        <v>127</v>
      </c>
      <c r="L301" s="1"/>
    </row>
    <row r="302" spans="1:12" ht="13.5" thickBot="1" x14ac:dyDescent="0.25">
      <c r="A302" s="205">
        <v>2024</v>
      </c>
      <c r="B302" s="181" t="s">
        <v>24</v>
      </c>
      <c r="C302" s="218">
        <v>9970</v>
      </c>
      <c r="D302" s="181">
        <v>75</v>
      </c>
      <c r="E302" s="181">
        <v>10045</v>
      </c>
      <c r="F302" s="181">
        <v>3097</v>
      </c>
      <c r="G302" s="181">
        <v>28</v>
      </c>
      <c r="H302" s="181">
        <v>3125</v>
      </c>
      <c r="I302" s="222">
        <v>1169</v>
      </c>
      <c r="J302" s="227">
        <v>0</v>
      </c>
      <c r="K302" s="238">
        <v>1169</v>
      </c>
    </row>
    <row r="303" spans="1:12" x14ac:dyDescent="0.2">
      <c r="A303" s="33">
        <v>2025</v>
      </c>
      <c r="B303" s="32" t="s">
        <v>28</v>
      </c>
      <c r="C303" s="88">
        <v>700</v>
      </c>
      <c r="D303" s="33">
        <v>4</v>
      </c>
      <c r="E303" s="202">
        <v>704</v>
      </c>
      <c r="F303" s="33">
        <v>239</v>
      </c>
      <c r="G303" s="33">
        <v>1</v>
      </c>
      <c r="H303" s="202">
        <v>240</v>
      </c>
      <c r="I303" s="33">
        <v>77</v>
      </c>
      <c r="J303" s="37">
        <v>0</v>
      </c>
      <c r="K303" s="224">
        <v>77</v>
      </c>
    </row>
    <row r="304" spans="1:12" x14ac:dyDescent="0.2">
      <c r="A304" s="16">
        <v>2025</v>
      </c>
      <c r="B304" s="177" t="s">
        <v>29</v>
      </c>
      <c r="C304" s="76">
        <f t="shared" ref="C304:C312" si="64">E304-D304</f>
        <v>639</v>
      </c>
      <c r="D304" s="16">
        <v>7</v>
      </c>
      <c r="E304" s="173">
        <v>646</v>
      </c>
      <c r="F304" s="16">
        <f t="shared" ref="F304:F312" si="65">H304-G304</f>
        <v>201</v>
      </c>
      <c r="G304" s="16">
        <v>0</v>
      </c>
      <c r="H304" s="173">
        <v>201</v>
      </c>
      <c r="I304" s="16">
        <f t="shared" ref="I304:I312" si="66">K304-J304</f>
        <v>62</v>
      </c>
      <c r="J304" s="16">
        <v>0</v>
      </c>
      <c r="K304" s="225">
        <v>62</v>
      </c>
    </row>
    <row r="305" spans="1:11" x14ac:dyDescent="0.2">
      <c r="A305" s="16">
        <v>2025</v>
      </c>
      <c r="B305" s="13" t="s">
        <v>32</v>
      </c>
      <c r="C305" s="76">
        <f t="shared" si="64"/>
        <v>670</v>
      </c>
      <c r="D305" s="16">
        <v>4</v>
      </c>
      <c r="E305" s="173">
        <v>674</v>
      </c>
      <c r="F305" s="16">
        <f t="shared" si="65"/>
        <v>223</v>
      </c>
      <c r="G305" s="16">
        <v>5</v>
      </c>
      <c r="H305" s="173">
        <v>228</v>
      </c>
      <c r="I305" s="16">
        <f t="shared" si="66"/>
        <v>96</v>
      </c>
      <c r="J305" s="16">
        <v>0</v>
      </c>
      <c r="K305" s="225">
        <v>96</v>
      </c>
    </row>
    <row r="306" spans="1:11" x14ac:dyDescent="0.2">
      <c r="A306" s="16">
        <v>2025</v>
      </c>
      <c r="B306" s="13" t="s">
        <v>30</v>
      </c>
      <c r="C306" s="76">
        <f t="shared" si="64"/>
        <v>689</v>
      </c>
      <c r="D306" s="16">
        <v>7</v>
      </c>
      <c r="E306" s="173">
        <v>696</v>
      </c>
      <c r="F306" s="16">
        <f t="shared" si="65"/>
        <v>229</v>
      </c>
      <c r="G306" s="16">
        <v>2</v>
      </c>
      <c r="H306" s="173">
        <v>231</v>
      </c>
      <c r="I306" s="16">
        <f t="shared" si="66"/>
        <v>86</v>
      </c>
      <c r="J306" s="16">
        <v>0</v>
      </c>
      <c r="K306" s="225">
        <v>86</v>
      </c>
    </row>
    <row r="307" spans="1:11" x14ac:dyDescent="0.2">
      <c r="A307" s="16">
        <v>2025</v>
      </c>
      <c r="B307" s="13" t="s">
        <v>31</v>
      </c>
      <c r="C307" s="76">
        <f t="shared" si="64"/>
        <v>741</v>
      </c>
      <c r="D307" s="16">
        <v>6</v>
      </c>
      <c r="E307" s="173">
        <v>747</v>
      </c>
      <c r="F307" s="16">
        <f t="shared" si="65"/>
        <v>272</v>
      </c>
      <c r="G307" s="16">
        <v>0</v>
      </c>
      <c r="H307" s="173">
        <v>272</v>
      </c>
      <c r="I307" s="16">
        <f t="shared" si="66"/>
        <v>89</v>
      </c>
      <c r="J307" s="16">
        <v>0</v>
      </c>
      <c r="K307" s="225">
        <v>89</v>
      </c>
    </row>
    <row r="308" spans="1:11" x14ac:dyDescent="0.2">
      <c r="A308" s="16">
        <v>2025</v>
      </c>
      <c r="B308" s="13" t="s">
        <v>33</v>
      </c>
      <c r="C308" s="76">
        <f t="shared" si="64"/>
        <v>701</v>
      </c>
      <c r="D308" s="16">
        <v>7</v>
      </c>
      <c r="E308" s="173">
        <v>708</v>
      </c>
      <c r="F308" s="16">
        <f t="shared" si="65"/>
        <v>233</v>
      </c>
      <c r="G308" s="16">
        <v>3</v>
      </c>
      <c r="H308" s="173">
        <v>236</v>
      </c>
      <c r="I308" s="16">
        <f t="shared" si="66"/>
        <v>73</v>
      </c>
      <c r="J308" s="16">
        <v>0</v>
      </c>
      <c r="K308" s="225">
        <v>73</v>
      </c>
    </row>
    <row r="309" spans="1:11" x14ac:dyDescent="0.2">
      <c r="A309" s="16">
        <v>2025</v>
      </c>
      <c r="B309" s="13" t="s">
        <v>50</v>
      </c>
      <c r="C309" s="76">
        <f t="shared" si="64"/>
        <v>631</v>
      </c>
      <c r="D309" s="16">
        <v>5</v>
      </c>
      <c r="E309" s="173">
        <v>636</v>
      </c>
      <c r="F309" s="16">
        <f t="shared" si="65"/>
        <v>215</v>
      </c>
      <c r="G309" s="16">
        <v>2</v>
      </c>
      <c r="H309" s="173">
        <v>217</v>
      </c>
      <c r="I309" s="16">
        <f t="shared" si="66"/>
        <v>77</v>
      </c>
      <c r="J309" s="16">
        <v>0</v>
      </c>
      <c r="K309" s="225">
        <v>77</v>
      </c>
    </row>
    <row r="310" spans="1:11" x14ac:dyDescent="0.2">
      <c r="A310" s="16">
        <v>2025</v>
      </c>
      <c r="B310" s="13" t="s">
        <v>51</v>
      </c>
      <c r="C310" s="76">
        <f t="shared" si="64"/>
        <v>585</v>
      </c>
      <c r="D310" s="16">
        <v>6</v>
      </c>
      <c r="E310" s="173">
        <v>591</v>
      </c>
      <c r="F310" s="16">
        <f t="shared" si="65"/>
        <v>191</v>
      </c>
      <c r="G310" s="16">
        <v>2</v>
      </c>
      <c r="H310" s="173">
        <v>193</v>
      </c>
      <c r="I310" s="16">
        <f t="shared" si="66"/>
        <v>65</v>
      </c>
      <c r="J310" s="16">
        <v>0</v>
      </c>
      <c r="K310" s="225">
        <v>65</v>
      </c>
    </row>
    <row r="311" spans="1:11" x14ac:dyDescent="0.2">
      <c r="A311" s="16">
        <v>2025</v>
      </c>
      <c r="B311" s="13" t="s">
        <v>52</v>
      </c>
      <c r="C311" s="76">
        <f t="shared" si="64"/>
        <v>696</v>
      </c>
      <c r="D311" s="16">
        <v>4</v>
      </c>
      <c r="E311" s="173">
        <v>700</v>
      </c>
      <c r="F311" s="16">
        <f t="shared" si="65"/>
        <v>251</v>
      </c>
      <c r="G311" s="16">
        <v>1</v>
      </c>
      <c r="H311" s="173">
        <v>252</v>
      </c>
      <c r="I311" s="16">
        <f t="shared" si="66"/>
        <v>57</v>
      </c>
      <c r="J311" s="16">
        <v>0</v>
      </c>
      <c r="K311" s="225">
        <v>57</v>
      </c>
    </row>
    <row r="312" spans="1:11" ht="13.5" thickBot="1" x14ac:dyDescent="0.25">
      <c r="A312" s="44">
        <v>2025</v>
      </c>
      <c r="B312" s="27" t="s">
        <v>53</v>
      </c>
      <c r="C312" s="113">
        <f t="shared" si="64"/>
        <v>593</v>
      </c>
      <c r="D312" s="44">
        <v>9</v>
      </c>
      <c r="E312" s="200">
        <v>602</v>
      </c>
      <c r="F312" s="44">
        <f t="shared" si="65"/>
        <v>200</v>
      </c>
      <c r="G312" s="44">
        <v>5</v>
      </c>
      <c r="H312" s="200">
        <v>205</v>
      </c>
      <c r="I312" s="44">
        <f t="shared" si="66"/>
        <v>84</v>
      </c>
      <c r="J312" s="19">
        <v>0</v>
      </c>
      <c r="K312" s="226">
        <v>84</v>
      </c>
    </row>
    <row r="313" spans="1:11" ht="13.5" thickBot="1" x14ac:dyDescent="0.25">
      <c r="A313" s="205">
        <v>2025</v>
      </c>
      <c r="B313" s="181" t="s">
        <v>24</v>
      </c>
      <c r="C313" s="218">
        <f t="shared" ref="C313" si="67">E313-D313</f>
        <v>6648</v>
      </c>
      <c r="D313" s="181">
        <v>60</v>
      </c>
      <c r="E313" s="181">
        <v>6708</v>
      </c>
      <c r="F313" s="181">
        <f>H313-G313</f>
        <v>2258</v>
      </c>
      <c r="G313" s="181">
        <f>SUM(G304:G312)</f>
        <v>20</v>
      </c>
      <c r="H313" s="222">
        <v>2278</v>
      </c>
      <c r="I313" s="205">
        <f t="shared" ref="I313" si="68">K313-J313</f>
        <v>759</v>
      </c>
      <c r="J313" s="222">
        <v>0</v>
      </c>
      <c r="K313" s="223">
        <v>759</v>
      </c>
    </row>
    <row r="314" spans="1:11" x14ac:dyDescent="0.2">
      <c r="B314" s="175"/>
    </row>
    <row r="317" spans="1:11" ht="12.75" customHeight="1" x14ac:dyDescent="0.2">
      <c r="A317" s="234" t="s">
        <v>47</v>
      </c>
      <c r="B317" s="234"/>
      <c r="C317" s="234"/>
      <c r="D317" s="234"/>
      <c r="E317" s="234"/>
      <c r="F317" s="234"/>
      <c r="G317" s="234"/>
      <c r="H317" s="234"/>
      <c r="I317" s="234"/>
      <c r="J317" s="234"/>
      <c r="K317" s="234"/>
    </row>
    <row r="318" spans="1:11" x14ac:dyDescent="0.2">
      <c r="A318" s="234"/>
      <c r="B318" s="234"/>
      <c r="C318" s="234"/>
      <c r="D318" s="234"/>
      <c r="E318" s="234"/>
      <c r="F318" s="234"/>
      <c r="G318" s="234"/>
      <c r="H318" s="234"/>
      <c r="I318" s="234"/>
      <c r="J318" s="234"/>
      <c r="K318" s="234"/>
    </row>
  </sheetData>
  <mergeCells count="4">
    <mergeCell ref="C1:E1"/>
    <mergeCell ref="F1:H1"/>
    <mergeCell ref="I1:K1"/>
    <mergeCell ref="A317:K31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185"/>
  <sheetViews>
    <sheetView workbookViewId="0">
      <pane ySplit="1" topLeftCell="A68" activePane="bottomLeft" state="frozen"/>
      <selection pane="bottomLeft" activeCell="D181" sqref="D181"/>
    </sheetView>
  </sheetViews>
  <sheetFormatPr defaultRowHeight="12.75" x14ac:dyDescent="0.2"/>
  <cols>
    <col min="3" max="3" width="16.85546875" customWidth="1"/>
    <col min="5" max="5" width="11" customWidth="1"/>
  </cols>
  <sheetData>
    <row r="1" spans="1:5" ht="43.5" customHeight="1" thickBot="1" x14ac:dyDescent="0.25">
      <c r="A1" s="2" t="s">
        <v>1</v>
      </c>
      <c r="B1" s="3" t="s">
        <v>2</v>
      </c>
      <c r="C1" s="58" t="s">
        <v>18</v>
      </c>
      <c r="D1" s="59" t="s">
        <v>19</v>
      </c>
      <c r="E1" s="60" t="s">
        <v>20</v>
      </c>
    </row>
    <row r="2" spans="1:5" x14ac:dyDescent="0.2">
      <c r="A2" s="1">
        <v>2001</v>
      </c>
      <c r="B2" s="94" t="s">
        <v>5</v>
      </c>
      <c r="C2" s="51">
        <f>' new cases'!C3</f>
        <v>619</v>
      </c>
      <c r="D2" s="44">
        <v>398</v>
      </c>
      <c r="E2" s="45">
        <f>D2/C2</f>
        <v>0.64297253634894991</v>
      </c>
    </row>
    <row r="3" spans="1:5" ht="13.5" thickBot="1" x14ac:dyDescent="0.25">
      <c r="A3" s="103">
        <v>2001</v>
      </c>
      <c r="B3" s="99" t="s">
        <v>24</v>
      </c>
      <c r="C3" s="100" t="e">
        <f>SUM(#REF!)</f>
        <v>#REF!</v>
      </c>
      <c r="D3" s="100" t="e">
        <f>SUM(#REF!)</f>
        <v>#REF!</v>
      </c>
      <c r="E3" s="104" t="e">
        <f t="shared" ref="E3:E41" si="0">D3/C3</f>
        <v>#REF!</v>
      </c>
    </row>
    <row r="4" spans="1:5" x14ac:dyDescent="0.2">
      <c r="A4" s="92">
        <v>2002</v>
      </c>
      <c r="B4" s="57" t="s">
        <v>6</v>
      </c>
      <c r="C4" s="53">
        <f>' new cases'!C4</f>
        <v>517</v>
      </c>
      <c r="D4" s="33">
        <v>318</v>
      </c>
      <c r="E4" s="93">
        <f>D4/C4</f>
        <v>0.61508704061895547</v>
      </c>
    </row>
    <row r="5" spans="1:5" x14ac:dyDescent="0.2">
      <c r="A5" s="46">
        <v>2002</v>
      </c>
      <c r="B5" s="54" t="s">
        <v>7</v>
      </c>
      <c r="C5" s="50">
        <f>' new cases'!C5</f>
        <v>579</v>
      </c>
      <c r="D5" s="16">
        <v>386</v>
      </c>
      <c r="E5" s="40">
        <f t="shared" si="0"/>
        <v>0.66666666666666663</v>
      </c>
    </row>
    <row r="6" spans="1:5" x14ac:dyDescent="0.2">
      <c r="A6" s="46">
        <v>2002</v>
      </c>
      <c r="B6" s="54" t="s">
        <v>8</v>
      </c>
      <c r="C6" s="50">
        <f>' new cases'!C6</f>
        <v>696</v>
      </c>
      <c r="D6" s="16">
        <v>424</v>
      </c>
      <c r="E6" s="40">
        <f t="shared" si="0"/>
        <v>0.60919540229885061</v>
      </c>
    </row>
    <row r="7" spans="1:5" x14ac:dyDescent="0.2">
      <c r="A7" s="46">
        <v>2002</v>
      </c>
      <c r="B7" s="54" t="s">
        <v>9</v>
      </c>
      <c r="C7" s="50">
        <f>' new cases'!C7</f>
        <v>639</v>
      </c>
      <c r="D7" s="16">
        <v>383</v>
      </c>
      <c r="E7" s="40">
        <f t="shared" si="0"/>
        <v>0.59937402190923317</v>
      </c>
    </row>
    <row r="8" spans="1:5" x14ac:dyDescent="0.2">
      <c r="A8" s="46">
        <v>2002</v>
      </c>
      <c r="B8" s="54" t="s">
        <v>10</v>
      </c>
      <c r="C8" s="50">
        <f>' new cases'!C8</f>
        <v>641</v>
      </c>
      <c r="D8" s="16">
        <v>445</v>
      </c>
      <c r="E8" s="40">
        <f t="shared" si="0"/>
        <v>0.69422776911076445</v>
      </c>
    </row>
    <row r="9" spans="1:5" x14ac:dyDescent="0.2">
      <c r="A9" s="46">
        <v>2002</v>
      </c>
      <c r="B9" s="54" t="s">
        <v>11</v>
      </c>
      <c r="C9" s="50">
        <f>' new cases'!C9</f>
        <v>662</v>
      </c>
      <c r="D9" s="16">
        <v>429</v>
      </c>
      <c r="E9" s="40">
        <f t="shared" si="0"/>
        <v>0.64803625377643503</v>
      </c>
    </row>
    <row r="10" spans="1:5" x14ac:dyDescent="0.2">
      <c r="A10" s="46">
        <v>2002</v>
      </c>
      <c r="B10" s="54" t="s">
        <v>12</v>
      </c>
      <c r="C10" s="50">
        <f>' new cases'!C10</f>
        <v>448</v>
      </c>
      <c r="D10" s="16">
        <v>265</v>
      </c>
      <c r="E10" s="40">
        <f t="shared" si="0"/>
        <v>0.5915178571428571</v>
      </c>
    </row>
    <row r="11" spans="1:5" x14ac:dyDescent="0.2">
      <c r="A11" s="46">
        <v>2002</v>
      </c>
      <c r="B11" s="54" t="s">
        <v>13</v>
      </c>
      <c r="C11" s="50">
        <f>' new cases'!C11</f>
        <v>545</v>
      </c>
      <c r="D11" s="16">
        <v>332</v>
      </c>
      <c r="E11" s="40">
        <f t="shared" si="0"/>
        <v>0.60917431192660554</v>
      </c>
    </row>
    <row r="12" spans="1:5" x14ac:dyDescent="0.2">
      <c r="A12" s="46">
        <v>2002</v>
      </c>
      <c r="B12" s="54" t="s">
        <v>14</v>
      </c>
      <c r="C12" s="50">
        <f>' new cases'!C12</f>
        <v>563</v>
      </c>
      <c r="D12" s="16">
        <v>352</v>
      </c>
      <c r="E12" s="40">
        <f t="shared" si="0"/>
        <v>0.62522202486678513</v>
      </c>
    </row>
    <row r="13" spans="1:5" x14ac:dyDescent="0.2">
      <c r="A13" s="46">
        <v>2002</v>
      </c>
      <c r="B13" s="54" t="s">
        <v>15</v>
      </c>
      <c r="C13" s="50">
        <f>' new cases'!C13</f>
        <v>650</v>
      </c>
      <c r="D13" s="16">
        <v>396</v>
      </c>
      <c r="E13" s="40">
        <f t="shared" si="0"/>
        <v>0.60923076923076924</v>
      </c>
    </row>
    <row r="14" spans="1:5" x14ac:dyDescent="0.2">
      <c r="A14" s="46">
        <v>2002</v>
      </c>
      <c r="B14" s="54" t="s">
        <v>16</v>
      </c>
      <c r="C14" s="50">
        <f>' new cases'!C14</f>
        <v>587</v>
      </c>
      <c r="D14" s="16">
        <v>336</v>
      </c>
      <c r="E14" s="40">
        <f t="shared" si="0"/>
        <v>0.57240204429301533</v>
      </c>
    </row>
    <row r="15" spans="1:5" x14ac:dyDescent="0.2">
      <c r="A15" s="47">
        <v>2002</v>
      </c>
      <c r="B15" s="55" t="s">
        <v>5</v>
      </c>
      <c r="C15" s="51">
        <f>' new cases'!C15</f>
        <v>850</v>
      </c>
      <c r="D15" s="44">
        <v>521</v>
      </c>
      <c r="E15" s="45">
        <f t="shared" si="0"/>
        <v>0.61294117647058821</v>
      </c>
    </row>
    <row r="16" spans="1:5" ht="13.5" thickBot="1" x14ac:dyDescent="0.25">
      <c r="A16" s="103">
        <v>2002</v>
      </c>
      <c r="B16" s="99" t="s">
        <v>4</v>
      </c>
      <c r="C16" s="100">
        <f>SUM(C4:C15)</f>
        <v>7377</v>
      </c>
      <c r="D16" s="100">
        <f>SUM(D4:D15)</f>
        <v>4587</v>
      </c>
      <c r="E16" s="104">
        <f t="shared" si="0"/>
        <v>0.62179747864985768</v>
      </c>
    </row>
    <row r="17" spans="1:5" x14ac:dyDescent="0.2">
      <c r="A17" s="48">
        <v>2003</v>
      </c>
      <c r="B17" s="56" t="s">
        <v>6</v>
      </c>
      <c r="C17" s="52">
        <f>' new cases'!C17</f>
        <v>520</v>
      </c>
      <c r="D17" s="37">
        <v>310</v>
      </c>
      <c r="E17" s="41">
        <f t="shared" si="0"/>
        <v>0.59615384615384615</v>
      </c>
    </row>
    <row r="18" spans="1:5" x14ac:dyDescent="0.2">
      <c r="A18" s="49">
        <v>2003</v>
      </c>
      <c r="B18" s="54" t="s">
        <v>7</v>
      </c>
      <c r="C18" s="50">
        <f>' new cases'!C18</f>
        <v>665</v>
      </c>
      <c r="D18" s="16">
        <v>401</v>
      </c>
      <c r="E18" s="42">
        <f t="shared" si="0"/>
        <v>0.60300751879699244</v>
      </c>
    </row>
    <row r="19" spans="1:5" x14ac:dyDescent="0.2">
      <c r="A19" s="49">
        <v>2003</v>
      </c>
      <c r="B19" s="54" t="s">
        <v>8</v>
      </c>
      <c r="C19" s="50">
        <f>' new cases'!C19</f>
        <v>691</v>
      </c>
      <c r="D19" s="16">
        <v>430</v>
      </c>
      <c r="E19" s="42">
        <f t="shared" si="0"/>
        <v>0.62228654124457305</v>
      </c>
    </row>
    <row r="20" spans="1:5" x14ac:dyDescent="0.2">
      <c r="A20" s="49">
        <v>2003</v>
      </c>
      <c r="B20" s="54" t="s">
        <v>9</v>
      </c>
      <c r="C20" s="50">
        <f>' new cases'!C20</f>
        <v>705</v>
      </c>
      <c r="D20" s="16">
        <v>405</v>
      </c>
      <c r="E20" s="42">
        <f t="shared" si="0"/>
        <v>0.57446808510638303</v>
      </c>
    </row>
    <row r="21" spans="1:5" x14ac:dyDescent="0.2">
      <c r="A21" s="49">
        <v>2003</v>
      </c>
      <c r="B21" s="54" t="s">
        <v>10</v>
      </c>
      <c r="C21" s="50">
        <f>' new cases'!C21</f>
        <v>700</v>
      </c>
      <c r="D21" s="16">
        <v>422</v>
      </c>
      <c r="E21" s="42">
        <f t="shared" si="0"/>
        <v>0.60285714285714287</v>
      </c>
    </row>
    <row r="22" spans="1:5" x14ac:dyDescent="0.2">
      <c r="A22" s="49">
        <v>2003</v>
      </c>
      <c r="B22" s="54" t="s">
        <v>11</v>
      </c>
      <c r="C22" s="50">
        <f>' new cases'!C22</f>
        <v>612</v>
      </c>
      <c r="D22" s="16">
        <v>350</v>
      </c>
      <c r="E22" s="42">
        <f t="shared" si="0"/>
        <v>0.57189542483660127</v>
      </c>
    </row>
    <row r="23" spans="1:5" x14ac:dyDescent="0.2">
      <c r="A23" s="49">
        <v>2003</v>
      </c>
      <c r="B23" s="54" t="s">
        <v>12</v>
      </c>
      <c r="C23" s="50">
        <f>' new cases'!C23</f>
        <v>499</v>
      </c>
      <c r="D23" s="16">
        <v>273</v>
      </c>
      <c r="E23" s="42">
        <f t="shared" si="0"/>
        <v>0.5470941883767535</v>
      </c>
    </row>
    <row r="24" spans="1:5" x14ac:dyDescent="0.2">
      <c r="A24" s="49">
        <v>2003</v>
      </c>
      <c r="B24" s="54" t="s">
        <v>13</v>
      </c>
      <c r="C24" s="50">
        <f>' new cases'!C24</f>
        <v>575</v>
      </c>
      <c r="D24" s="16">
        <v>331</v>
      </c>
      <c r="E24" s="42">
        <f t="shared" si="0"/>
        <v>0.57565217391304346</v>
      </c>
    </row>
    <row r="25" spans="1:5" x14ac:dyDescent="0.2">
      <c r="A25" s="49">
        <v>2003</v>
      </c>
      <c r="B25" s="54" t="s">
        <v>14</v>
      </c>
      <c r="C25" s="50">
        <f>' new cases'!C25</f>
        <v>692</v>
      </c>
      <c r="D25" s="16">
        <v>396</v>
      </c>
      <c r="E25" s="42">
        <f t="shared" si="0"/>
        <v>0.5722543352601156</v>
      </c>
    </row>
    <row r="26" spans="1:5" x14ac:dyDescent="0.2">
      <c r="A26" s="49">
        <v>2003</v>
      </c>
      <c r="B26" s="54" t="s">
        <v>15</v>
      </c>
      <c r="C26" s="50">
        <f>' new cases'!C26</f>
        <v>789</v>
      </c>
      <c r="D26" s="16">
        <v>468</v>
      </c>
      <c r="E26" s="42">
        <f t="shared" si="0"/>
        <v>0.59315589353612164</v>
      </c>
    </row>
    <row r="27" spans="1:5" x14ac:dyDescent="0.2">
      <c r="A27" s="49">
        <v>2003</v>
      </c>
      <c r="B27" s="54" t="s">
        <v>16</v>
      </c>
      <c r="C27" s="50">
        <f>' new cases'!C27</f>
        <v>809</v>
      </c>
      <c r="D27" s="16">
        <v>503</v>
      </c>
      <c r="E27" s="42">
        <f t="shared" si="0"/>
        <v>0.6217552533992583</v>
      </c>
    </row>
    <row r="28" spans="1:5" x14ac:dyDescent="0.2">
      <c r="A28" s="90">
        <v>2003</v>
      </c>
      <c r="B28" s="55" t="s">
        <v>5</v>
      </c>
      <c r="C28" s="51">
        <f>' new cases'!C28</f>
        <v>909</v>
      </c>
      <c r="D28" s="44">
        <v>526</v>
      </c>
      <c r="E28" s="91">
        <f>D28/C28</f>
        <v>0.57865786578657863</v>
      </c>
    </row>
    <row r="29" spans="1:5" ht="13.5" thickBot="1" x14ac:dyDescent="0.25">
      <c r="A29" s="98">
        <v>2003</v>
      </c>
      <c r="B29" s="99" t="s">
        <v>4</v>
      </c>
      <c r="C29" s="100">
        <f>SUM(C17:C28)</f>
        <v>8166</v>
      </c>
      <c r="D29" s="100">
        <f>SUM(D17:D28)</f>
        <v>4815</v>
      </c>
      <c r="E29" s="102">
        <f t="shared" si="0"/>
        <v>0.58963997060984574</v>
      </c>
    </row>
    <row r="30" spans="1:5" x14ac:dyDescent="0.2">
      <c r="A30" s="94">
        <v>2004</v>
      </c>
      <c r="B30" s="106" t="s">
        <v>6</v>
      </c>
      <c r="C30" s="95">
        <f>' new cases'!C30</f>
        <v>723</v>
      </c>
      <c r="D30" s="96">
        <v>443</v>
      </c>
      <c r="E30" s="97">
        <f t="shared" si="0"/>
        <v>0.61272475795297376</v>
      </c>
    </row>
    <row r="31" spans="1:5" x14ac:dyDescent="0.2">
      <c r="A31" s="54">
        <v>2004</v>
      </c>
      <c r="B31" s="107" t="s">
        <v>7</v>
      </c>
      <c r="C31" s="78">
        <f>' new cases'!C31</f>
        <v>997</v>
      </c>
      <c r="D31" s="16">
        <v>648</v>
      </c>
      <c r="E31" s="79">
        <f t="shared" si="0"/>
        <v>0.64994984954864599</v>
      </c>
    </row>
    <row r="32" spans="1:5" x14ac:dyDescent="0.2">
      <c r="A32" s="54">
        <v>2004</v>
      </c>
      <c r="B32" s="107" t="s">
        <v>8</v>
      </c>
      <c r="C32" s="78">
        <f>' new cases'!C32</f>
        <v>924</v>
      </c>
      <c r="D32" s="16">
        <v>534</v>
      </c>
      <c r="E32" s="79">
        <f t="shared" si="0"/>
        <v>0.57792207792207795</v>
      </c>
    </row>
    <row r="33" spans="1:5" x14ac:dyDescent="0.2">
      <c r="A33" s="54">
        <v>2004</v>
      </c>
      <c r="B33" s="107" t="s">
        <v>9</v>
      </c>
      <c r="C33" s="50">
        <f>' new cases'!C33</f>
        <v>722</v>
      </c>
      <c r="D33" s="16">
        <v>386</v>
      </c>
      <c r="E33" s="42">
        <f t="shared" si="0"/>
        <v>0.53462603878116344</v>
      </c>
    </row>
    <row r="34" spans="1:5" x14ac:dyDescent="0.2">
      <c r="A34" s="54">
        <v>2004</v>
      </c>
      <c r="B34" s="107" t="s">
        <v>10</v>
      </c>
      <c r="C34" s="50">
        <f>' new cases'!C34</f>
        <v>563</v>
      </c>
      <c r="D34" s="16">
        <v>265</v>
      </c>
      <c r="E34" s="42">
        <f t="shared" si="0"/>
        <v>0.47069271758436942</v>
      </c>
    </row>
    <row r="35" spans="1:5" x14ac:dyDescent="0.2">
      <c r="A35" s="54">
        <v>2004</v>
      </c>
      <c r="B35" s="107" t="s">
        <v>11</v>
      </c>
      <c r="C35" s="50">
        <f>' new cases'!C35</f>
        <v>779</v>
      </c>
      <c r="D35" s="16">
        <v>451</v>
      </c>
      <c r="E35" s="42">
        <f t="shared" si="0"/>
        <v>0.57894736842105265</v>
      </c>
    </row>
    <row r="36" spans="1:5" x14ac:dyDescent="0.2">
      <c r="A36" s="54">
        <v>2004</v>
      </c>
      <c r="B36" s="107" t="s">
        <v>12</v>
      </c>
      <c r="C36" s="50">
        <f>' new cases'!C36</f>
        <v>864</v>
      </c>
      <c r="D36" s="16">
        <v>482</v>
      </c>
      <c r="E36" s="42">
        <f t="shared" si="0"/>
        <v>0.55787037037037035</v>
      </c>
    </row>
    <row r="37" spans="1:5" x14ac:dyDescent="0.2">
      <c r="A37" s="54">
        <v>2004</v>
      </c>
      <c r="B37" s="107" t="s">
        <v>13</v>
      </c>
      <c r="C37" s="50">
        <f>' new cases'!C37</f>
        <v>875</v>
      </c>
      <c r="D37" s="16">
        <v>524</v>
      </c>
      <c r="E37" s="42">
        <f t="shared" si="0"/>
        <v>0.59885714285714287</v>
      </c>
    </row>
    <row r="38" spans="1:5" x14ac:dyDescent="0.2">
      <c r="A38" s="54">
        <v>2004</v>
      </c>
      <c r="B38" s="107" t="s">
        <v>14</v>
      </c>
      <c r="C38" s="50">
        <f>' new cases'!C38</f>
        <v>900</v>
      </c>
      <c r="D38" s="16">
        <v>516</v>
      </c>
      <c r="E38" s="42">
        <f t="shared" si="0"/>
        <v>0.57333333333333336</v>
      </c>
    </row>
    <row r="39" spans="1:5" x14ac:dyDescent="0.2">
      <c r="A39" s="54">
        <v>2004</v>
      </c>
      <c r="B39" s="107" t="s">
        <v>15</v>
      </c>
      <c r="C39" s="50">
        <f>' new cases'!C39</f>
        <v>839</v>
      </c>
      <c r="D39" s="16">
        <v>453</v>
      </c>
      <c r="E39" s="42">
        <f t="shared" si="0"/>
        <v>0.53992848629320622</v>
      </c>
    </row>
    <row r="40" spans="1:5" x14ac:dyDescent="0.2">
      <c r="A40" s="54">
        <v>2004</v>
      </c>
      <c r="B40" s="107" t="s">
        <v>16</v>
      </c>
      <c r="C40" s="50">
        <f>' new cases'!C40</f>
        <v>927</v>
      </c>
      <c r="D40" s="16">
        <v>515</v>
      </c>
      <c r="E40" s="42">
        <f t="shared" si="0"/>
        <v>0.55555555555555558</v>
      </c>
    </row>
    <row r="41" spans="1:5" x14ac:dyDescent="0.2">
      <c r="A41" s="54">
        <v>2004</v>
      </c>
      <c r="B41" s="114" t="s">
        <v>5</v>
      </c>
      <c r="C41" s="51">
        <f>' new cases'!C41</f>
        <v>1085</v>
      </c>
      <c r="D41" s="44">
        <v>561</v>
      </c>
      <c r="E41" s="91">
        <f t="shared" si="0"/>
        <v>0.51705069124423964</v>
      </c>
    </row>
    <row r="42" spans="1:5" ht="13.5" thickBot="1" x14ac:dyDescent="0.25">
      <c r="A42" s="115">
        <v>2004</v>
      </c>
      <c r="B42" s="108" t="s">
        <v>4</v>
      </c>
      <c r="C42" s="100">
        <f>SUM(C30:C41)</f>
        <v>10198</v>
      </c>
      <c r="D42" s="100">
        <f>SUM(D30:D41)</f>
        <v>5778</v>
      </c>
      <c r="E42" s="101">
        <f>D42/C42%</f>
        <v>56.658168268287895</v>
      </c>
    </row>
    <row r="43" spans="1:5" x14ac:dyDescent="0.2">
      <c r="A43" s="57">
        <v>2005</v>
      </c>
      <c r="B43" s="94" t="s">
        <v>6</v>
      </c>
      <c r="C43" s="95">
        <f>' new cases'!C43</f>
        <v>729</v>
      </c>
      <c r="D43" s="96">
        <v>401</v>
      </c>
      <c r="E43" s="97">
        <f t="shared" ref="E43:E54" si="1">D43/C43</f>
        <v>0.55006858710562412</v>
      </c>
    </row>
    <row r="44" spans="1:5" x14ac:dyDescent="0.2">
      <c r="A44" s="54">
        <v>2005</v>
      </c>
      <c r="B44" s="54" t="s">
        <v>7</v>
      </c>
      <c r="C44" s="50">
        <f>' new cases'!C44</f>
        <v>874</v>
      </c>
      <c r="D44" s="16">
        <v>491</v>
      </c>
      <c r="E44" s="42">
        <f t="shared" si="1"/>
        <v>0.56178489702517165</v>
      </c>
    </row>
    <row r="45" spans="1:5" x14ac:dyDescent="0.2">
      <c r="A45" s="54">
        <v>2005</v>
      </c>
      <c r="B45" s="54" t="s">
        <v>8</v>
      </c>
      <c r="C45" s="50">
        <f>' new cases'!C45</f>
        <v>914</v>
      </c>
      <c r="D45" s="16">
        <v>481</v>
      </c>
      <c r="E45" s="42">
        <f t="shared" si="1"/>
        <v>0.52625820568927795</v>
      </c>
    </row>
    <row r="46" spans="1:5" x14ac:dyDescent="0.2">
      <c r="A46" s="54">
        <v>2005</v>
      </c>
      <c r="B46" s="54" t="s">
        <v>9</v>
      </c>
      <c r="C46" s="50">
        <f>' new cases'!C46</f>
        <v>932</v>
      </c>
      <c r="D46" s="16">
        <v>512</v>
      </c>
      <c r="E46" s="42">
        <f t="shared" si="1"/>
        <v>0.54935622317596566</v>
      </c>
    </row>
    <row r="47" spans="1:5" x14ac:dyDescent="0.2">
      <c r="A47" s="54">
        <v>2005</v>
      </c>
      <c r="B47" s="54" t="s">
        <v>10</v>
      </c>
      <c r="C47" s="50">
        <f>' new cases'!C47</f>
        <v>841</v>
      </c>
      <c r="D47" s="16">
        <v>446</v>
      </c>
      <c r="E47" s="42">
        <f t="shared" si="1"/>
        <v>0.53032104637336508</v>
      </c>
    </row>
    <row r="48" spans="1:5" x14ac:dyDescent="0.2">
      <c r="A48" s="54">
        <v>2005</v>
      </c>
      <c r="B48" s="54" t="s">
        <v>11</v>
      </c>
      <c r="C48" s="50">
        <f>' new cases'!C48</f>
        <v>907</v>
      </c>
      <c r="D48" s="16">
        <v>487</v>
      </c>
      <c r="E48" s="42">
        <f t="shared" si="1"/>
        <v>0.53693495038588757</v>
      </c>
    </row>
    <row r="49" spans="1:119" s="126" customFormat="1" x14ac:dyDescent="0.2">
      <c r="A49" s="54">
        <v>2005</v>
      </c>
      <c r="B49" s="54" t="s">
        <v>12</v>
      </c>
      <c r="C49" s="50">
        <f>' new cases'!C49</f>
        <v>808</v>
      </c>
      <c r="D49" s="16">
        <v>436</v>
      </c>
      <c r="E49" s="42">
        <f t="shared" si="1"/>
        <v>0.53960396039603964</v>
      </c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</row>
    <row r="50" spans="1:119" s="126" customFormat="1" x14ac:dyDescent="0.2">
      <c r="A50" s="54">
        <v>2005</v>
      </c>
      <c r="B50" s="54" t="s">
        <v>13</v>
      </c>
      <c r="C50" s="50">
        <f>' new cases'!C50</f>
        <v>882</v>
      </c>
      <c r="D50" s="16">
        <v>478</v>
      </c>
      <c r="E50" s="42">
        <f t="shared" si="1"/>
        <v>0.54195011337868482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</row>
    <row r="51" spans="1:119" x14ac:dyDescent="0.2">
      <c r="A51" s="54">
        <v>2005</v>
      </c>
      <c r="B51" s="54" t="s">
        <v>14</v>
      </c>
      <c r="C51" s="50">
        <f>' new cases'!C51</f>
        <v>913</v>
      </c>
      <c r="D51" s="16">
        <v>491</v>
      </c>
      <c r="E51" s="42">
        <f t="shared" si="1"/>
        <v>0.53778751369112809</v>
      </c>
    </row>
    <row r="52" spans="1:119" x14ac:dyDescent="0.2">
      <c r="A52" s="54">
        <v>2005</v>
      </c>
      <c r="B52" s="54" t="s">
        <v>15</v>
      </c>
      <c r="C52" s="50">
        <f>' new cases'!C52</f>
        <v>948</v>
      </c>
      <c r="D52" s="16">
        <v>567</v>
      </c>
      <c r="E52" s="42">
        <f t="shared" si="1"/>
        <v>0.59810126582278478</v>
      </c>
    </row>
    <row r="53" spans="1:119" x14ac:dyDescent="0.2">
      <c r="A53" s="54">
        <v>2005</v>
      </c>
      <c r="B53" s="54" t="s">
        <v>16</v>
      </c>
      <c r="C53" s="50">
        <f>' new cases'!C53</f>
        <v>1046</v>
      </c>
      <c r="D53" s="16">
        <v>568</v>
      </c>
      <c r="E53" s="42">
        <f t="shared" si="1"/>
        <v>0.54302103250478007</v>
      </c>
    </row>
    <row r="54" spans="1:119" x14ac:dyDescent="0.2">
      <c r="A54" s="54">
        <v>2005</v>
      </c>
      <c r="B54" s="55" t="s">
        <v>5</v>
      </c>
      <c r="C54" s="51">
        <f>' new cases'!C54</f>
        <v>1460</v>
      </c>
      <c r="D54" s="44">
        <v>892</v>
      </c>
      <c r="E54" s="91">
        <f t="shared" si="1"/>
        <v>0.61095890410958908</v>
      </c>
    </row>
    <row r="55" spans="1:119" ht="13.5" thickBot="1" x14ac:dyDescent="0.25">
      <c r="A55" s="99">
        <v>2005</v>
      </c>
      <c r="B55" s="99" t="s">
        <v>4</v>
      </c>
      <c r="C55" s="100">
        <f>SUM(C43:C54)</f>
        <v>11254</v>
      </c>
      <c r="D55" s="100">
        <f>SUM(D43:D54)</f>
        <v>6250</v>
      </c>
      <c r="E55" s="101">
        <f>D55/C55%</f>
        <v>55.535809489959121</v>
      </c>
    </row>
    <row r="56" spans="1:119" x14ac:dyDescent="0.2">
      <c r="A56" s="57">
        <v>2006</v>
      </c>
      <c r="B56" s="94" t="s">
        <v>6</v>
      </c>
      <c r="C56" s="95">
        <f>' new cases'!C56</f>
        <v>933</v>
      </c>
      <c r="D56" s="96">
        <v>519</v>
      </c>
      <c r="E56" s="97">
        <f t="shared" ref="E56:E67" si="2">D56/C56</f>
        <v>0.5562700964630225</v>
      </c>
    </row>
    <row r="57" spans="1:119" s="126" customFormat="1" x14ac:dyDescent="0.2">
      <c r="A57" s="57">
        <v>2006</v>
      </c>
      <c r="B57" s="54" t="s">
        <v>7</v>
      </c>
      <c r="C57" s="50">
        <f>' new cases'!C57</f>
        <v>1160</v>
      </c>
      <c r="D57" s="16">
        <v>649</v>
      </c>
      <c r="E57" s="42">
        <f t="shared" si="2"/>
        <v>0.55948275862068964</v>
      </c>
      <c r="F57"/>
      <c r="G57"/>
      <c r="H57"/>
      <c r="I57"/>
      <c r="J57"/>
      <c r="K57"/>
      <c r="L57"/>
      <c r="M57"/>
      <c r="N57"/>
      <c r="O57"/>
      <c r="CE57"/>
      <c r="CF57"/>
      <c r="CG57"/>
      <c r="CH57"/>
      <c r="CI57"/>
      <c r="CJ57"/>
      <c r="CK57"/>
      <c r="CL57"/>
      <c r="CM57"/>
      <c r="CN57"/>
      <c r="CO57"/>
      <c r="CP57"/>
      <c r="CQ57"/>
    </row>
    <row r="58" spans="1:119" x14ac:dyDescent="0.2">
      <c r="A58" s="57">
        <v>2006</v>
      </c>
      <c r="B58" s="54" t="s">
        <v>8</v>
      </c>
      <c r="C58" s="50">
        <f>' new cases'!C58</f>
        <v>1398</v>
      </c>
      <c r="D58" s="16">
        <v>772</v>
      </c>
      <c r="E58" s="42">
        <f t="shared" si="2"/>
        <v>0.55221745350500717</v>
      </c>
    </row>
    <row r="59" spans="1:119" x14ac:dyDescent="0.2">
      <c r="A59" s="57">
        <v>2006</v>
      </c>
      <c r="B59" s="54" t="s">
        <v>9</v>
      </c>
      <c r="C59" s="50">
        <f>' new cases'!C59</f>
        <v>1084</v>
      </c>
      <c r="D59" s="16">
        <v>577</v>
      </c>
      <c r="E59" s="42">
        <f t="shared" si="2"/>
        <v>0.53228782287822873</v>
      </c>
    </row>
    <row r="60" spans="1:119" x14ac:dyDescent="0.2">
      <c r="A60" s="57">
        <v>2006</v>
      </c>
      <c r="B60" s="54" t="s">
        <v>10</v>
      </c>
      <c r="C60" s="50">
        <f>' new cases'!C60</f>
        <v>1067</v>
      </c>
      <c r="D60" s="16">
        <v>560</v>
      </c>
      <c r="E60" s="42">
        <f t="shared" si="2"/>
        <v>0.52483598875351456</v>
      </c>
    </row>
    <row r="61" spans="1:119" x14ac:dyDescent="0.2">
      <c r="A61" s="57">
        <v>2006</v>
      </c>
      <c r="B61" s="54" t="s">
        <v>11</v>
      </c>
      <c r="C61" s="50">
        <f>' new cases'!C61</f>
        <v>1091</v>
      </c>
      <c r="D61" s="16">
        <v>572</v>
      </c>
      <c r="E61" s="42">
        <f t="shared" si="2"/>
        <v>0.52428964252978916</v>
      </c>
    </row>
    <row r="62" spans="1:119" s="126" customFormat="1" x14ac:dyDescent="0.2">
      <c r="A62" s="57">
        <v>2006</v>
      </c>
      <c r="B62" s="54" t="s">
        <v>12</v>
      </c>
      <c r="C62" s="50">
        <f>' new cases'!C62</f>
        <v>1078</v>
      </c>
      <c r="D62" s="16">
        <v>638</v>
      </c>
      <c r="E62" s="42">
        <f t="shared" si="2"/>
        <v>0.59183673469387754</v>
      </c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</row>
    <row r="63" spans="1:119" s="126" customFormat="1" x14ac:dyDescent="0.2">
      <c r="A63" s="57">
        <v>2006</v>
      </c>
      <c r="B63" s="54" t="s">
        <v>13</v>
      </c>
      <c r="C63" s="50">
        <f>' new cases'!C63</f>
        <v>905</v>
      </c>
      <c r="D63" s="16">
        <v>464</v>
      </c>
      <c r="E63" s="42">
        <f t="shared" si="2"/>
        <v>0.51270718232044199</v>
      </c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</row>
    <row r="64" spans="1:119" x14ac:dyDescent="0.2">
      <c r="A64" s="57">
        <v>2006</v>
      </c>
      <c r="B64" s="54" t="s">
        <v>14</v>
      </c>
      <c r="C64" s="50">
        <f>' new cases'!C64</f>
        <v>1072</v>
      </c>
      <c r="D64" s="16">
        <v>588</v>
      </c>
      <c r="E64" s="42">
        <f t="shared" si="2"/>
        <v>0.54850746268656714</v>
      </c>
    </row>
    <row r="65" spans="1:5" x14ac:dyDescent="0.2">
      <c r="A65" s="57">
        <v>2006</v>
      </c>
      <c r="B65" s="54" t="s">
        <v>15</v>
      </c>
      <c r="C65" s="50">
        <f>' new cases'!C65</f>
        <v>1139</v>
      </c>
      <c r="D65" s="16">
        <v>563</v>
      </c>
      <c r="E65" s="42">
        <f t="shared" si="2"/>
        <v>0.49429323968393329</v>
      </c>
    </row>
    <row r="66" spans="1:5" x14ac:dyDescent="0.2">
      <c r="A66" s="57">
        <v>2006</v>
      </c>
      <c r="B66" s="54" t="s">
        <v>16</v>
      </c>
      <c r="C66" s="50">
        <f>' new cases'!C66</f>
        <v>1056</v>
      </c>
      <c r="D66" s="16">
        <v>531</v>
      </c>
      <c r="E66" s="42">
        <f t="shared" si="2"/>
        <v>0.50284090909090906</v>
      </c>
    </row>
    <row r="67" spans="1:5" x14ac:dyDescent="0.2">
      <c r="A67" s="136">
        <v>2006</v>
      </c>
      <c r="B67" s="137" t="s">
        <v>5</v>
      </c>
      <c r="C67" s="138">
        <f>' new cases'!C67</f>
        <v>1298</v>
      </c>
      <c r="D67" s="139">
        <v>692</v>
      </c>
      <c r="E67" s="140">
        <f t="shared" si="2"/>
        <v>0.53312788906009245</v>
      </c>
    </row>
    <row r="68" spans="1:5" ht="13.5" thickBot="1" x14ac:dyDescent="0.25">
      <c r="A68" s="127">
        <v>2006</v>
      </c>
      <c r="B68" s="99" t="s">
        <v>4</v>
      </c>
      <c r="C68" s="100">
        <f>SUM(C56:C67)</f>
        <v>13281</v>
      </c>
      <c r="D68" s="100">
        <f>SUM(D56:D67)</f>
        <v>7125</v>
      </c>
      <c r="E68" s="101">
        <f>D68/C68%</f>
        <v>53.648068669527895</v>
      </c>
    </row>
    <row r="69" spans="1:5" x14ac:dyDescent="0.2">
      <c r="A69" s="57">
        <v>2007</v>
      </c>
      <c r="B69" s="94" t="s">
        <v>6</v>
      </c>
      <c r="C69" s="95">
        <f>' new cases'!C69</f>
        <v>1105</v>
      </c>
      <c r="D69" s="96">
        <v>555</v>
      </c>
      <c r="E69" s="97">
        <f t="shared" ref="E69:E80" si="3">D69/C69</f>
        <v>0.50226244343891402</v>
      </c>
    </row>
    <row r="70" spans="1:5" x14ac:dyDescent="0.2">
      <c r="A70" s="57">
        <v>2007</v>
      </c>
      <c r="B70" s="54" t="s">
        <v>7</v>
      </c>
      <c r="C70" s="50">
        <f>' new cases'!C70</f>
        <v>1285</v>
      </c>
      <c r="D70" s="16">
        <v>648</v>
      </c>
      <c r="E70" s="42">
        <f t="shared" si="3"/>
        <v>0.50428015564202333</v>
      </c>
    </row>
    <row r="71" spans="1:5" x14ac:dyDescent="0.2">
      <c r="A71" s="57">
        <v>2007</v>
      </c>
      <c r="B71" s="54" t="s">
        <v>8</v>
      </c>
      <c r="C71" s="50">
        <f>' new cases'!C71</f>
        <v>1329</v>
      </c>
      <c r="D71" s="16">
        <v>677</v>
      </c>
      <c r="E71" s="42">
        <f t="shared" si="3"/>
        <v>0.50940556809631299</v>
      </c>
    </row>
    <row r="72" spans="1:5" x14ac:dyDescent="0.2">
      <c r="A72" s="57">
        <v>2007</v>
      </c>
      <c r="B72" s="54" t="s">
        <v>9</v>
      </c>
      <c r="C72" s="50">
        <f>' new cases'!C72</f>
        <v>1141</v>
      </c>
      <c r="D72" s="16">
        <v>588</v>
      </c>
      <c r="E72" s="42">
        <f t="shared" si="3"/>
        <v>0.51533742331288346</v>
      </c>
    </row>
    <row r="73" spans="1:5" x14ac:dyDescent="0.2">
      <c r="A73" s="57">
        <v>2007</v>
      </c>
      <c r="B73" s="54" t="s">
        <v>10</v>
      </c>
      <c r="C73" s="50">
        <f>' new cases'!C73</f>
        <v>1073</v>
      </c>
      <c r="D73" s="16">
        <v>545</v>
      </c>
      <c r="E73" s="42">
        <f t="shared" si="3"/>
        <v>0.50792171481826653</v>
      </c>
    </row>
    <row r="74" spans="1:5" x14ac:dyDescent="0.2">
      <c r="A74" s="57">
        <v>2007</v>
      </c>
      <c r="B74" s="54" t="s">
        <v>11</v>
      </c>
      <c r="C74" s="50">
        <f>' new cases'!C74</f>
        <v>1174</v>
      </c>
      <c r="D74" s="16">
        <v>626</v>
      </c>
      <c r="E74" s="42">
        <f t="shared" si="3"/>
        <v>0.53321976149914818</v>
      </c>
    </row>
    <row r="75" spans="1:5" x14ac:dyDescent="0.2">
      <c r="A75" s="57">
        <v>2007</v>
      </c>
      <c r="B75" s="54" t="s">
        <v>12</v>
      </c>
      <c r="C75" s="50">
        <f>' new cases'!C75</f>
        <v>1093</v>
      </c>
      <c r="D75" s="16">
        <v>534</v>
      </c>
      <c r="E75" s="42">
        <f t="shared" si="3"/>
        <v>0.48856358645928638</v>
      </c>
    </row>
    <row r="76" spans="1:5" x14ac:dyDescent="0.2">
      <c r="A76" s="57">
        <v>2007</v>
      </c>
      <c r="B76" s="54" t="s">
        <v>13</v>
      </c>
      <c r="C76" s="50">
        <f>' new cases'!C76</f>
        <v>1010</v>
      </c>
      <c r="D76" s="16">
        <v>477</v>
      </c>
      <c r="E76" s="42">
        <f t="shared" si="3"/>
        <v>0.47227722772277225</v>
      </c>
    </row>
    <row r="77" spans="1:5" x14ac:dyDescent="0.2">
      <c r="A77" s="57">
        <v>2007</v>
      </c>
      <c r="B77" s="54" t="s">
        <v>14</v>
      </c>
      <c r="C77" s="50">
        <f>' new cases'!C77</f>
        <v>1162</v>
      </c>
      <c r="D77" s="16">
        <v>561</v>
      </c>
      <c r="E77" s="42">
        <f t="shared" si="3"/>
        <v>0.48278829604130807</v>
      </c>
    </row>
    <row r="78" spans="1:5" x14ac:dyDescent="0.2">
      <c r="A78" s="57">
        <v>2007</v>
      </c>
      <c r="B78" s="54" t="s">
        <v>15</v>
      </c>
      <c r="C78" s="50">
        <f>' new cases'!C78</f>
        <v>1238</v>
      </c>
      <c r="D78" s="16">
        <v>587</v>
      </c>
      <c r="E78" s="42">
        <f t="shared" si="3"/>
        <v>0.47415185783521807</v>
      </c>
    </row>
    <row r="79" spans="1:5" x14ac:dyDescent="0.2">
      <c r="A79" s="57">
        <v>2007</v>
      </c>
      <c r="B79" s="54" t="s">
        <v>16</v>
      </c>
      <c r="C79" s="50">
        <f>' new cases'!C79</f>
        <v>1340</v>
      </c>
      <c r="D79" s="16">
        <v>674</v>
      </c>
      <c r="E79" s="42">
        <f t="shared" si="3"/>
        <v>0.5029850746268657</v>
      </c>
    </row>
    <row r="80" spans="1:5" x14ac:dyDescent="0.2">
      <c r="A80" s="136">
        <v>2007</v>
      </c>
      <c r="B80" s="137" t="s">
        <v>5</v>
      </c>
      <c r="C80" s="138">
        <f>' new cases'!C80</f>
        <v>1271</v>
      </c>
      <c r="D80" s="139">
        <v>612</v>
      </c>
      <c r="E80" s="140">
        <f t="shared" si="3"/>
        <v>0.48151062155782848</v>
      </c>
    </row>
    <row r="81" spans="1:5" ht="13.5" thickBot="1" x14ac:dyDescent="0.25">
      <c r="A81" s="127">
        <v>2007</v>
      </c>
      <c r="B81" s="99" t="s">
        <v>4</v>
      </c>
      <c r="C81" s="100">
        <f>SUM(C69:C80)</f>
        <v>14221</v>
      </c>
      <c r="D81" s="100">
        <f>SUM(D69:D80)</f>
        <v>7084</v>
      </c>
      <c r="E81" s="146">
        <f>D81/C81</f>
        <v>0.4981365586105056</v>
      </c>
    </row>
    <row r="82" spans="1:5" x14ac:dyDescent="0.2">
      <c r="A82" s="57">
        <v>2008</v>
      </c>
      <c r="B82" s="94" t="s">
        <v>6</v>
      </c>
      <c r="C82" s="95">
        <f>' new cases'!C82</f>
        <v>1142</v>
      </c>
      <c r="D82" s="96">
        <v>508</v>
      </c>
      <c r="E82" s="42">
        <f t="shared" ref="E82:E93" si="4">D82/C82</f>
        <v>0.44483362521891417</v>
      </c>
    </row>
    <row r="83" spans="1:5" x14ac:dyDescent="0.2">
      <c r="A83" s="57">
        <v>2008</v>
      </c>
      <c r="B83" s="54" t="s">
        <v>7</v>
      </c>
      <c r="C83" s="50">
        <f>' new cases'!C83</f>
        <v>1363</v>
      </c>
      <c r="D83" s="16">
        <v>682</v>
      </c>
      <c r="E83" s="42">
        <f t="shared" si="4"/>
        <v>0.50036683785766689</v>
      </c>
    </row>
    <row r="84" spans="1:5" x14ac:dyDescent="0.2">
      <c r="A84" s="57">
        <v>2008</v>
      </c>
      <c r="B84" s="54" t="s">
        <v>8</v>
      </c>
      <c r="C84" s="50">
        <f>' new cases'!C84</f>
        <v>1372</v>
      </c>
      <c r="D84" s="16">
        <v>672</v>
      </c>
      <c r="E84" s="42">
        <f t="shared" si="4"/>
        <v>0.48979591836734693</v>
      </c>
    </row>
    <row r="85" spans="1:5" x14ac:dyDescent="0.2">
      <c r="A85" s="57">
        <v>2008</v>
      </c>
      <c r="B85" s="54" t="s">
        <v>9</v>
      </c>
      <c r="C85" s="50">
        <f>' new cases'!C85</f>
        <v>1382</v>
      </c>
      <c r="D85" s="16">
        <v>666</v>
      </c>
      <c r="E85" s="42">
        <f t="shared" si="4"/>
        <v>0.48191027496382055</v>
      </c>
    </row>
    <row r="86" spans="1:5" x14ac:dyDescent="0.2">
      <c r="A86" s="57">
        <v>2008</v>
      </c>
      <c r="B86" s="54" t="s">
        <v>10</v>
      </c>
      <c r="C86" s="50">
        <f>' new cases'!C86</f>
        <v>1235</v>
      </c>
      <c r="D86" s="16">
        <v>592</v>
      </c>
      <c r="E86" s="42">
        <f t="shared" si="4"/>
        <v>0.47935222672064776</v>
      </c>
    </row>
    <row r="87" spans="1:5" x14ac:dyDescent="0.2">
      <c r="A87" s="57">
        <v>2008</v>
      </c>
      <c r="B87" s="54" t="s">
        <v>11</v>
      </c>
      <c r="C87" s="50">
        <f>' new cases'!C87</f>
        <v>1227</v>
      </c>
      <c r="D87" s="16">
        <v>560</v>
      </c>
      <c r="E87" s="42">
        <f t="shared" si="4"/>
        <v>0.45639771801140994</v>
      </c>
    </row>
    <row r="88" spans="1:5" x14ac:dyDescent="0.2">
      <c r="A88" s="57">
        <v>2008</v>
      </c>
      <c r="B88" s="54" t="s">
        <v>12</v>
      </c>
      <c r="C88" s="50">
        <f>' new cases'!C88</f>
        <v>1224</v>
      </c>
      <c r="D88" s="16">
        <v>536</v>
      </c>
      <c r="E88" s="42">
        <f t="shared" si="4"/>
        <v>0.43790849673202614</v>
      </c>
    </row>
    <row r="89" spans="1:5" x14ac:dyDescent="0.2">
      <c r="A89" s="57">
        <v>2008</v>
      </c>
      <c r="B89" s="54" t="s">
        <v>13</v>
      </c>
      <c r="C89" s="50">
        <f>' new cases'!C89</f>
        <v>1193</v>
      </c>
      <c r="D89" s="16">
        <v>513</v>
      </c>
      <c r="E89" s="42">
        <f t="shared" si="4"/>
        <v>0.43000838222967308</v>
      </c>
    </row>
    <row r="90" spans="1:5" x14ac:dyDescent="0.2">
      <c r="A90" s="57">
        <v>2008</v>
      </c>
      <c r="B90" s="54" t="s">
        <v>14</v>
      </c>
      <c r="C90" s="50">
        <f>' new cases'!C90</f>
        <v>1227</v>
      </c>
      <c r="D90" s="16">
        <v>533</v>
      </c>
      <c r="E90" s="42">
        <f t="shared" si="4"/>
        <v>0.43439282803585982</v>
      </c>
    </row>
    <row r="91" spans="1:5" x14ac:dyDescent="0.2">
      <c r="A91" s="57">
        <v>2008</v>
      </c>
      <c r="B91" s="54" t="s">
        <v>15</v>
      </c>
      <c r="C91" s="50">
        <f>' new cases'!C91</f>
        <v>1361</v>
      </c>
      <c r="D91" s="16">
        <v>594</v>
      </c>
      <c r="E91" s="42">
        <f t="shared" si="4"/>
        <v>0.43644379132990446</v>
      </c>
    </row>
    <row r="92" spans="1:5" x14ac:dyDescent="0.2">
      <c r="A92" s="57">
        <v>2008</v>
      </c>
      <c r="B92" s="54" t="s">
        <v>16</v>
      </c>
      <c r="C92" s="50">
        <f>' new cases'!C92</f>
        <v>1339</v>
      </c>
      <c r="D92" s="16">
        <v>596</v>
      </c>
      <c r="E92" s="42">
        <f t="shared" si="4"/>
        <v>0.44510828976848393</v>
      </c>
    </row>
    <row r="93" spans="1:5" x14ac:dyDescent="0.2">
      <c r="A93" s="136">
        <v>2008</v>
      </c>
      <c r="B93" s="137" t="s">
        <v>5</v>
      </c>
      <c r="C93" s="138">
        <f>' new cases'!C93</f>
        <v>1277</v>
      </c>
      <c r="D93" s="139">
        <v>551</v>
      </c>
      <c r="E93" s="140">
        <f t="shared" si="4"/>
        <v>0.43148003132341423</v>
      </c>
    </row>
    <row r="94" spans="1:5" ht="13.5" thickBot="1" x14ac:dyDescent="0.25">
      <c r="A94" s="127">
        <v>2008</v>
      </c>
      <c r="B94" s="99" t="s">
        <v>4</v>
      </c>
      <c r="C94" s="100">
        <f>SUM(C82:C93)</f>
        <v>15342</v>
      </c>
      <c r="D94" s="100">
        <f>SUM(D82:D93)</f>
        <v>7003</v>
      </c>
      <c r="E94" s="146">
        <f>D94/C94</f>
        <v>0.45645939251727286</v>
      </c>
    </row>
    <row r="95" spans="1:5" ht="13.5" thickBot="1" x14ac:dyDescent="0.25">
      <c r="A95" s="57">
        <v>2009</v>
      </c>
      <c r="B95" s="94" t="s">
        <v>6</v>
      </c>
      <c r="C95" s="95">
        <f>' new cases'!$C95</f>
        <v>1253</v>
      </c>
      <c r="D95" s="96">
        <v>562</v>
      </c>
      <c r="E95" s="42">
        <f>$D95/$C95</f>
        <v>0.44852354349561052</v>
      </c>
    </row>
    <row r="96" spans="1:5" ht="13.5" thickBot="1" x14ac:dyDescent="0.25">
      <c r="A96" s="57">
        <v>2009</v>
      </c>
      <c r="B96" s="54" t="s">
        <v>7</v>
      </c>
      <c r="C96" s="95">
        <f>' new cases'!$C96</f>
        <v>1530</v>
      </c>
      <c r="D96" s="16">
        <v>654</v>
      </c>
      <c r="E96" s="42">
        <f t="shared" ref="E96:E106" si="5">$D96/$C96</f>
        <v>0.42745098039215684</v>
      </c>
    </row>
    <row r="97" spans="1:5" ht="13.5" thickBot="1" x14ac:dyDescent="0.25">
      <c r="A97" s="57">
        <v>2009</v>
      </c>
      <c r="B97" s="54" t="s">
        <v>8</v>
      </c>
      <c r="C97" s="95">
        <f>' new cases'!$C97</f>
        <v>1477</v>
      </c>
      <c r="D97" s="16">
        <v>690</v>
      </c>
      <c r="E97" s="42">
        <f t="shared" si="5"/>
        <v>0.46716316858496953</v>
      </c>
    </row>
    <row r="98" spans="1:5" ht="13.5" thickBot="1" x14ac:dyDescent="0.25">
      <c r="A98" s="57">
        <v>2009</v>
      </c>
      <c r="B98" s="54" t="s">
        <v>9</v>
      </c>
      <c r="C98" s="95">
        <f>' new cases'!$C98</f>
        <v>1229</v>
      </c>
      <c r="D98" s="16">
        <v>520</v>
      </c>
      <c r="E98" s="42">
        <f t="shared" si="5"/>
        <v>0.42310821806346621</v>
      </c>
    </row>
    <row r="99" spans="1:5" ht="13.5" thickBot="1" x14ac:dyDescent="0.25">
      <c r="A99" s="57">
        <v>2009</v>
      </c>
      <c r="B99" s="54" t="s">
        <v>10</v>
      </c>
      <c r="C99" s="95">
        <f>' new cases'!$C99</f>
        <v>1271</v>
      </c>
      <c r="D99" s="16">
        <v>590</v>
      </c>
      <c r="E99" s="42">
        <f t="shared" si="5"/>
        <v>0.46420141620771044</v>
      </c>
    </row>
    <row r="100" spans="1:5" ht="13.5" thickBot="1" x14ac:dyDescent="0.25">
      <c r="A100" s="57">
        <v>2009</v>
      </c>
      <c r="B100" s="54" t="s">
        <v>11</v>
      </c>
      <c r="C100" s="95">
        <f>' new cases'!$C100</f>
        <v>1453</v>
      </c>
      <c r="D100" s="16">
        <v>646</v>
      </c>
      <c r="E100" s="42">
        <f t="shared" si="5"/>
        <v>0.44459738472126636</v>
      </c>
    </row>
    <row r="101" spans="1:5" ht="13.5" thickBot="1" x14ac:dyDescent="0.25">
      <c r="A101" s="57">
        <v>2009</v>
      </c>
      <c r="B101" s="54" t="s">
        <v>12</v>
      </c>
      <c r="C101" s="95">
        <f>' new cases'!$C101</f>
        <v>1334</v>
      </c>
      <c r="D101" s="16">
        <v>587</v>
      </c>
      <c r="E101" s="42">
        <f t="shared" si="5"/>
        <v>0.44002998500749624</v>
      </c>
    </row>
    <row r="102" spans="1:5" ht="13.5" thickBot="1" x14ac:dyDescent="0.25">
      <c r="A102" s="57">
        <v>2009</v>
      </c>
      <c r="B102" s="54" t="s">
        <v>13</v>
      </c>
      <c r="C102" s="95">
        <f>' new cases'!$C102</f>
        <v>1156</v>
      </c>
      <c r="D102" s="16">
        <v>521</v>
      </c>
      <c r="E102" s="42">
        <f t="shared" si="5"/>
        <v>0.45069204152249137</v>
      </c>
    </row>
    <row r="103" spans="1:5" ht="13.5" thickBot="1" x14ac:dyDescent="0.25">
      <c r="A103" s="57">
        <v>2009</v>
      </c>
      <c r="B103" s="54" t="s">
        <v>14</v>
      </c>
      <c r="C103" s="95">
        <f>' new cases'!$C103</f>
        <v>1277</v>
      </c>
      <c r="D103" s="16">
        <v>559</v>
      </c>
      <c r="E103" s="42">
        <f t="shared" si="5"/>
        <v>0.43774471417384497</v>
      </c>
    </row>
    <row r="104" spans="1:5" ht="13.5" thickBot="1" x14ac:dyDescent="0.25">
      <c r="A104" s="57">
        <v>2009</v>
      </c>
      <c r="B104" s="54" t="s">
        <v>15</v>
      </c>
      <c r="C104" s="95">
        <f>' new cases'!$C104</f>
        <v>1306</v>
      </c>
      <c r="D104" s="16">
        <v>579</v>
      </c>
      <c r="E104" s="42">
        <f t="shared" si="5"/>
        <v>0.44333843797856048</v>
      </c>
    </row>
    <row r="105" spans="1:5" x14ac:dyDescent="0.2">
      <c r="A105" s="57">
        <v>2009</v>
      </c>
      <c r="B105" s="54" t="s">
        <v>16</v>
      </c>
      <c r="C105" s="95">
        <f>' new cases'!$C105</f>
        <v>1413</v>
      </c>
      <c r="D105" s="16">
        <v>599</v>
      </c>
      <c r="E105" s="42">
        <f t="shared" si="5"/>
        <v>0.42392073602264685</v>
      </c>
    </row>
    <row r="106" spans="1:5" x14ac:dyDescent="0.2">
      <c r="A106" s="136">
        <v>2009</v>
      </c>
      <c r="B106" s="137" t="s">
        <v>5</v>
      </c>
      <c r="C106" s="138">
        <f>' new cases'!$C106</f>
        <v>1382</v>
      </c>
      <c r="D106" s="139">
        <v>596</v>
      </c>
      <c r="E106" s="140">
        <f t="shared" si="5"/>
        <v>0.43125904486251809</v>
      </c>
    </row>
    <row r="107" spans="1:5" ht="13.5" thickBot="1" x14ac:dyDescent="0.25">
      <c r="A107" s="127">
        <v>2009</v>
      </c>
      <c r="B107" s="99" t="s">
        <v>4</v>
      </c>
      <c r="C107" s="100">
        <f>SUM(C95:C106)</f>
        <v>16081</v>
      </c>
      <c r="D107" s="100">
        <f>SUM(D95:D106)</f>
        <v>7103</v>
      </c>
      <c r="E107" s="146">
        <f>$D107/$C107</f>
        <v>0.44170138672968101</v>
      </c>
    </row>
    <row r="108" spans="1:5" ht="13.5" thickBot="1" x14ac:dyDescent="0.25">
      <c r="A108" s="57">
        <v>2010</v>
      </c>
      <c r="B108" s="94" t="s">
        <v>6</v>
      </c>
      <c r="C108" s="95">
        <f>' new cases'!$C108</f>
        <v>1177</v>
      </c>
      <c r="D108" s="96">
        <v>568</v>
      </c>
      <c r="E108" s="42">
        <f>D108/C108</f>
        <v>0.48258283772302463</v>
      </c>
    </row>
    <row r="109" spans="1:5" ht="13.5" thickBot="1" x14ac:dyDescent="0.25">
      <c r="A109" s="57">
        <v>2010</v>
      </c>
      <c r="B109" s="54" t="s">
        <v>7</v>
      </c>
      <c r="C109" s="95">
        <f>' new cases'!$C109</f>
        <v>1344</v>
      </c>
      <c r="D109" s="16">
        <v>563</v>
      </c>
      <c r="E109" s="42">
        <f t="shared" ref="E109:E133" si="6">D109/C109</f>
        <v>0.41889880952380953</v>
      </c>
    </row>
    <row r="110" spans="1:5" ht="13.5" thickBot="1" x14ac:dyDescent="0.25">
      <c r="A110" s="57">
        <v>2010</v>
      </c>
      <c r="B110" s="54" t="s">
        <v>8</v>
      </c>
      <c r="C110" s="95">
        <f>' new cases'!$C110</f>
        <v>1562</v>
      </c>
      <c r="D110" s="16">
        <v>659</v>
      </c>
      <c r="E110" s="42">
        <f t="shared" si="6"/>
        <v>0.42189500640204863</v>
      </c>
    </row>
    <row r="111" spans="1:5" ht="13.5" thickBot="1" x14ac:dyDescent="0.25">
      <c r="A111" s="57">
        <v>2010</v>
      </c>
      <c r="B111" s="54" t="s">
        <v>9</v>
      </c>
      <c r="C111" s="95">
        <f>' new cases'!$C111</f>
        <v>1386</v>
      </c>
      <c r="D111" s="16">
        <v>570</v>
      </c>
      <c r="E111" s="42">
        <f t="shared" si="6"/>
        <v>0.41125541125541126</v>
      </c>
    </row>
    <row r="112" spans="1:5" ht="13.5" thickBot="1" x14ac:dyDescent="0.25">
      <c r="A112" s="57">
        <v>2010</v>
      </c>
      <c r="B112" s="54" t="s">
        <v>10</v>
      </c>
      <c r="C112" s="95">
        <f>' new cases'!$C112</f>
        <v>1383</v>
      </c>
      <c r="D112" s="16">
        <v>580</v>
      </c>
      <c r="E112" s="42">
        <f t="shared" si="6"/>
        <v>0.4193781634128706</v>
      </c>
    </row>
    <row r="113" spans="1:5" ht="13.5" thickBot="1" x14ac:dyDescent="0.25">
      <c r="A113" s="57">
        <v>2010</v>
      </c>
      <c r="B113" s="54" t="s">
        <v>11</v>
      </c>
      <c r="C113" s="95">
        <f>' new cases'!$C113</f>
        <v>1555</v>
      </c>
      <c r="D113" s="16">
        <v>617</v>
      </c>
      <c r="E113" s="42">
        <f t="shared" si="6"/>
        <v>0.39678456591639871</v>
      </c>
    </row>
    <row r="114" spans="1:5" ht="13.5" thickBot="1" x14ac:dyDescent="0.25">
      <c r="A114" s="57">
        <v>2010</v>
      </c>
      <c r="B114" s="54" t="s">
        <v>12</v>
      </c>
      <c r="C114" s="95">
        <f>' new cases'!$C114</f>
        <v>1350</v>
      </c>
      <c r="D114" s="16">
        <v>535</v>
      </c>
      <c r="E114" s="42">
        <f t="shared" si="6"/>
        <v>0.39629629629629631</v>
      </c>
    </row>
    <row r="115" spans="1:5" ht="13.5" thickBot="1" x14ac:dyDescent="0.25">
      <c r="A115" s="57">
        <v>2010</v>
      </c>
      <c r="B115" s="54" t="s">
        <v>13</v>
      </c>
      <c r="C115" s="95">
        <f>' new cases'!$C115</f>
        <v>1240</v>
      </c>
      <c r="D115" s="16">
        <v>528</v>
      </c>
      <c r="E115" s="42">
        <f t="shared" si="6"/>
        <v>0.4258064516129032</v>
      </c>
    </row>
    <row r="116" spans="1:5" ht="13.5" thickBot="1" x14ac:dyDescent="0.25">
      <c r="A116" s="57">
        <v>2010</v>
      </c>
      <c r="B116" s="54" t="s">
        <v>14</v>
      </c>
      <c r="C116" s="95">
        <f>' new cases'!$C116</f>
        <v>1221</v>
      </c>
      <c r="D116" s="16">
        <v>534</v>
      </c>
      <c r="E116" s="42">
        <f t="shared" si="6"/>
        <v>0.43734643734643736</v>
      </c>
    </row>
    <row r="117" spans="1:5" ht="13.5" thickBot="1" x14ac:dyDescent="0.25">
      <c r="A117" s="57">
        <v>2010</v>
      </c>
      <c r="B117" s="54" t="s">
        <v>15</v>
      </c>
      <c r="C117" s="95">
        <f>' new cases'!$C117</f>
        <v>1229</v>
      </c>
      <c r="D117" s="16">
        <v>512</v>
      </c>
      <c r="E117" s="42">
        <f t="shared" si="6"/>
        <v>0.41659886086248982</v>
      </c>
    </row>
    <row r="118" spans="1:5" x14ac:dyDescent="0.2">
      <c r="A118" s="57">
        <v>2010</v>
      </c>
      <c r="B118" s="54" t="s">
        <v>16</v>
      </c>
      <c r="C118" s="95">
        <f>' new cases'!$C118</f>
        <v>1424</v>
      </c>
      <c r="D118" s="16">
        <v>620</v>
      </c>
      <c r="E118" s="42">
        <f t="shared" si="6"/>
        <v>0.4353932584269663</v>
      </c>
    </row>
    <row r="119" spans="1:5" x14ac:dyDescent="0.2">
      <c r="A119" s="136">
        <v>2010</v>
      </c>
      <c r="B119" s="137" t="s">
        <v>5</v>
      </c>
      <c r="C119" s="139">
        <f>' new cases'!$C119</f>
        <v>1547</v>
      </c>
      <c r="D119" s="139">
        <v>645</v>
      </c>
      <c r="E119" s="148">
        <f t="shared" si="6"/>
        <v>0.41693600517129931</v>
      </c>
    </row>
    <row r="120" spans="1:5" ht="13.5" thickBot="1" x14ac:dyDescent="0.25">
      <c r="A120" s="127">
        <v>2010</v>
      </c>
      <c r="B120" s="99" t="s">
        <v>4</v>
      </c>
      <c r="C120" s="100">
        <f>SUM(C108:C119)</f>
        <v>16418</v>
      </c>
      <c r="D120" s="100">
        <f>SUM(D108:D119)</f>
        <v>6931</v>
      </c>
      <c r="E120" s="146">
        <f t="shared" si="6"/>
        <v>0.42215860640760139</v>
      </c>
    </row>
    <row r="121" spans="1:5" ht="13.5" thickBot="1" x14ac:dyDescent="0.25">
      <c r="A121" s="57">
        <v>2011</v>
      </c>
      <c r="B121" s="94" t="s">
        <v>6</v>
      </c>
      <c r="C121" s="95">
        <f>' new cases'!C121</f>
        <v>1444</v>
      </c>
      <c r="D121" s="96">
        <v>568</v>
      </c>
      <c r="E121" s="42">
        <f t="shared" si="6"/>
        <v>0.39335180055401664</v>
      </c>
    </row>
    <row r="122" spans="1:5" ht="13.5" thickBot="1" x14ac:dyDescent="0.25">
      <c r="A122" s="57">
        <v>2011</v>
      </c>
      <c r="B122" s="54" t="s">
        <v>7</v>
      </c>
      <c r="C122" s="95">
        <f>' new cases'!C122</f>
        <v>1449</v>
      </c>
      <c r="D122" s="16">
        <v>567</v>
      </c>
      <c r="E122" s="42">
        <f t="shared" si="6"/>
        <v>0.39130434782608697</v>
      </c>
    </row>
    <row r="123" spans="1:5" ht="13.5" thickBot="1" x14ac:dyDescent="0.25">
      <c r="A123" s="57">
        <v>2011</v>
      </c>
      <c r="B123" s="54" t="s">
        <v>8</v>
      </c>
      <c r="C123" s="95">
        <f>' new cases'!C123</f>
        <v>1481</v>
      </c>
      <c r="D123" s="16">
        <v>568</v>
      </c>
      <c r="E123" s="42">
        <f t="shared" si="6"/>
        <v>0.38352464550979071</v>
      </c>
    </row>
    <row r="124" spans="1:5" ht="13.5" thickBot="1" x14ac:dyDescent="0.25">
      <c r="A124" s="57">
        <v>2011</v>
      </c>
      <c r="B124" s="54" t="s">
        <v>9</v>
      </c>
      <c r="C124" s="95">
        <f>' new cases'!C124</f>
        <v>1515</v>
      </c>
      <c r="D124" s="16">
        <v>588</v>
      </c>
      <c r="E124" s="42">
        <f t="shared" si="6"/>
        <v>0.38811881188118813</v>
      </c>
    </row>
    <row r="125" spans="1:5" ht="13.5" thickBot="1" x14ac:dyDescent="0.25">
      <c r="A125" s="57">
        <v>2011</v>
      </c>
      <c r="B125" s="54" t="s">
        <v>10</v>
      </c>
      <c r="C125" s="95">
        <f>' new cases'!C125</f>
        <v>1332</v>
      </c>
      <c r="D125" s="16">
        <v>486</v>
      </c>
      <c r="E125" s="42">
        <f t="shared" si="6"/>
        <v>0.36486486486486486</v>
      </c>
    </row>
    <row r="126" spans="1:5" ht="13.5" thickBot="1" x14ac:dyDescent="0.25">
      <c r="A126" s="57">
        <v>2011</v>
      </c>
      <c r="B126" s="54" t="s">
        <v>11</v>
      </c>
      <c r="C126" s="95">
        <f>' new cases'!C126</f>
        <v>1294</v>
      </c>
      <c r="D126" s="16">
        <v>502</v>
      </c>
      <c r="E126" s="42">
        <f t="shared" si="6"/>
        <v>0.38794435857805254</v>
      </c>
    </row>
    <row r="127" spans="1:5" ht="13.5" thickBot="1" x14ac:dyDescent="0.25">
      <c r="A127" s="57">
        <v>2011</v>
      </c>
      <c r="B127" s="54" t="s">
        <v>12</v>
      </c>
      <c r="C127" s="95">
        <f>' new cases'!C127</f>
        <v>1293</v>
      </c>
      <c r="D127" s="16">
        <v>487</v>
      </c>
      <c r="E127" s="42">
        <f t="shared" si="6"/>
        <v>0.37664346481051819</v>
      </c>
    </row>
    <row r="128" spans="1:5" ht="13.5" thickBot="1" x14ac:dyDescent="0.25">
      <c r="A128" s="57">
        <v>2011</v>
      </c>
      <c r="B128" s="54" t="s">
        <v>13</v>
      </c>
      <c r="C128" s="95">
        <f>' new cases'!C128</f>
        <v>1376</v>
      </c>
      <c r="D128" s="16">
        <v>540</v>
      </c>
      <c r="E128" s="42">
        <f t="shared" si="6"/>
        <v>0.39244186046511625</v>
      </c>
    </row>
    <row r="129" spans="1:5" ht="13.5" thickBot="1" x14ac:dyDescent="0.25">
      <c r="A129" s="57">
        <v>2011</v>
      </c>
      <c r="B129" s="54" t="s">
        <v>14</v>
      </c>
      <c r="C129" s="95">
        <f>' new cases'!C129</f>
        <v>1491</v>
      </c>
      <c r="D129" s="16">
        <v>516</v>
      </c>
      <c r="E129" s="42">
        <f t="shared" si="6"/>
        <v>0.34607645875251508</v>
      </c>
    </row>
    <row r="130" spans="1:5" ht="13.5" thickBot="1" x14ac:dyDescent="0.25">
      <c r="A130" s="57">
        <v>2011</v>
      </c>
      <c r="B130" s="54" t="s">
        <v>15</v>
      </c>
      <c r="C130" s="95">
        <f>' new cases'!C130</f>
        <v>1376</v>
      </c>
      <c r="D130" s="16">
        <v>526</v>
      </c>
      <c r="E130" s="42">
        <f t="shared" si="6"/>
        <v>0.38226744186046513</v>
      </c>
    </row>
    <row r="131" spans="1:5" ht="13.5" thickBot="1" x14ac:dyDescent="0.25">
      <c r="A131" s="57">
        <v>2011</v>
      </c>
      <c r="B131" s="54" t="s">
        <v>16</v>
      </c>
      <c r="C131" s="95">
        <f>' new cases'!C131</f>
        <v>1540</v>
      </c>
      <c r="D131" s="16">
        <v>586</v>
      </c>
      <c r="E131" s="42">
        <f t="shared" si="6"/>
        <v>0.38051948051948054</v>
      </c>
    </row>
    <row r="132" spans="1:5" x14ac:dyDescent="0.2">
      <c r="A132" s="136">
        <v>2011</v>
      </c>
      <c r="B132" s="137" t="s">
        <v>5</v>
      </c>
      <c r="C132" s="153">
        <f>' new cases'!C132</f>
        <v>1657</v>
      </c>
      <c r="D132" s="139">
        <v>650</v>
      </c>
      <c r="E132" s="148">
        <f t="shared" si="6"/>
        <v>0.39227519613759809</v>
      </c>
    </row>
    <row r="133" spans="1:5" ht="13.5" thickBot="1" x14ac:dyDescent="0.25">
      <c r="A133" s="127">
        <v>2011</v>
      </c>
      <c r="B133" s="99" t="s">
        <v>4</v>
      </c>
      <c r="C133" s="100">
        <f>SUM(C121:C132)</f>
        <v>17248</v>
      </c>
      <c r="D133" s="100">
        <f>SUM(D121:D132)</f>
        <v>6584</v>
      </c>
      <c r="E133" s="146">
        <f t="shared" si="6"/>
        <v>0.38172541743970317</v>
      </c>
    </row>
    <row r="134" spans="1:5" ht="13.5" thickBot="1" x14ac:dyDescent="0.25">
      <c r="A134" s="57">
        <v>2012</v>
      </c>
      <c r="B134" s="94" t="s">
        <v>6</v>
      </c>
      <c r="C134" s="95">
        <f>' new cases'!C134</f>
        <v>1292</v>
      </c>
      <c r="D134" s="96">
        <v>471</v>
      </c>
      <c r="E134" s="42">
        <f>D134/C134</f>
        <v>0.36455108359133126</v>
      </c>
    </row>
    <row r="135" spans="1:5" ht="13.5" thickBot="1" x14ac:dyDescent="0.25">
      <c r="A135" s="57">
        <v>2012</v>
      </c>
      <c r="B135" s="54" t="s">
        <v>7</v>
      </c>
      <c r="C135" s="95">
        <f>' new cases'!C135</f>
        <v>1433</v>
      </c>
      <c r="D135" s="16">
        <v>556</v>
      </c>
      <c r="E135" s="42">
        <f t="shared" ref="E135:E146" si="7">D135/C135</f>
        <v>0.38799720865317516</v>
      </c>
    </row>
    <row r="136" spans="1:5" ht="13.5" thickBot="1" x14ac:dyDescent="0.25">
      <c r="A136" s="57">
        <v>2012</v>
      </c>
      <c r="B136" s="54" t="s">
        <v>8</v>
      </c>
      <c r="C136" s="95">
        <f>' new cases'!C136</f>
        <v>1371</v>
      </c>
      <c r="D136" s="16">
        <v>492</v>
      </c>
      <c r="E136" s="42">
        <f t="shared" si="7"/>
        <v>0.35886214442013131</v>
      </c>
    </row>
    <row r="137" spans="1:5" ht="13.5" thickBot="1" x14ac:dyDescent="0.25">
      <c r="A137" s="57">
        <v>2012</v>
      </c>
      <c r="B137" s="54" t="s">
        <v>9</v>
      </c>
      <c r="C137" s="95">
        <f>' new cases'!C137</f>
        <v>1372</v>
      </c>
      <c r="D137" s="16">
        <v>483</v>
      </c>
      <c r="E137" s="42">
        <f t="shared" si="7"/>
        <v>0.35204081632653061</v>
      </c>
    </row>
    <row r="138" spans="1:5" ht="13.5" thickBot="1" x14ac:dyDescent="0.25">
      <c r="A138" s="57">
        <v>2012</v>
      </c>
      <c r="B138" s="54" t="s">
        <v>10</v>
      </c>
      <c r="C138" s="95">
        <f>' new cases'!C138</f>
        <v>1351</v>
      </c>
      <c r="D138" s="16">
        <v>493</v>
      </c>
      <c r="E138" s="42">
        <f t="shared" si="7"/>
        <v>0.36491487786824572</v>
      </c>
    </row>
    <row r="139" spans="1:5" ht="13.5" thickBot="1" x14ac:dyDescent="0.25">
      <c r="A139" s="57">
        <v>2012</v>
      </c>
      <c r="B139" s="54" t="s">
        <v>11</v>
      </c>
      <c r="C139" s="95">
        <f>' new cases'!C139</f>
        <v>1263</v>
      </c>
      <c r="D139" s="16">
        <v>428</v>
      </c>
      <c r="E139" s="42">
        <f t="shared" si="7"/>
        <v>0.33887569279493268</v>
      </c>
    </row>
    <row r="140" spans="1:5" ht="13.5" thickBot="1" x14ac:dyDescent="0.25">
      <c r="A140" s="57">
        <v>2012</v>
      </c>
      <c r="B140" s="54" t="s">
        <v>12</v>
      </c>
      <c r="C140" s="95">
        <f>' new cases'!C140</f>
        <v>1400</v>
      </c>
      <c r="D140" s="16">
        <v>484</v>
      </c>
      <c r="E140" s="42">
        <f t="shared" si="7"/>
        <v>0.3457142857142857</v>
      </c>
    </row>
    <row r="141" spans="1:5" ht="13.5" thickBot="1" x14ac:dyDescent="0.25">
      <c r="A141" s="57">
        <v>2012</v>
      </c>
      <c r="B141" s="54" t="s">
        <v>13</v>
      </c>
      <c r="C141" s="95">
        <f>' new cases'!C141</f>
        <v>1410</v>
      </c>
      <c r="D141" s="16">
        <v>520</v>
      </c>
      <c r="E141" s="42">
        <f t="shared" si="7"/>
        <v>0.36879432624113473</v>
      </c>
    </row>
    <row r="142" spans="1:5" ht="13.5" thickBot="1" x14ac:dyDescent="0.25">
      <c r="A142" s="57">
        <v>2012</v>
      </c>
      <c r="B142" s="54" t="s">
        <v>14</v>
      </c>
      <c r="C142" s="95">
        <f>' new cases'!C142</f>
        <v>1349</v>
      </c>
      <c r="D142" s="16">
        <v>479</v>
      </c>
      <c r="E142" s="42">
        <f t="shared" si="7"/>
        <v>0.35507783543365457</v>
      </c>
    </row>
    <row r="143" spans="1:5" ht="13.5" thickBot="1" x14ac:dyDescent="0.25">
      <c r="A143" s="57">
        <v>2012</v>
      </c>
      <c r="B143" s="54" t="s">
        <v>15</v>
      </c>
      <c r="C143" s="95">
        <f>' new cases'!C143</f>
        <v>1541</v>
      </c>
      <c r="D143" s="16">
        <v>525</v>
      </c>
      <c r="E143" s="42">
        <f t="shared" si="7"/>
        <v>0.34068786502271253</v>
      </c>
    </row>
    <row r="144" spans="1:5" ht="13.5" thickBot="1" x14ac:dyDescent="0.25">
      <c r="A144" s="57">
        <v>2012</v>
      </c>
      <c r="B144" s="54" t="s">
        <v>16</v>
      </c>
      <c r="C144" s="95">
        <f>' new cases'!C144</f>
        <v>1509</v>
      </c>
      <c r="D144" s="16">
        <v>504</v>
      </c>
      <c r="E144" s="42">
        <f t="shared" si="7"/>
        <v>0.33399602385685884</v>
      </c>
    </row>
    <row r="145" spans="1:5" x14ac:dyDescent="0.2">
      <c r="A145" s="136">
        <v>2012</v>
      </c>
      <c r="B145" s="137" t="s">
        <v>5</v>
      </c>
      <c r="C145" s="153">
        <f>' new cases'!C145</f>
        <v>1383</v>
      </c>
      <c r="D145" s="139">
        <v>497</v>
      </c>
      <c r="E145" s="148">
        <f t="shared" si="7"/>
        <v>0.35936370209689084</v>
      </c>
    </row>
    <row r="146" spans="1:5" ht="13.5" thickBot="1" x14ac:dyDescent="0.25">
      <c r="A146" s="127">
        <v>2012</v>
      </c>
      <c r="B146" s="99" t="s">
        <v>4</v>
      </c>
      <c r="C146" s="100">
        <f>SUM(C134:C145)</f>
        <v>16674</v>
      </c>
      <c r="D146" s="100">
        <f>SUM(D134:D145)</f>
        <v>5932</v>
      </c>
      <c r="E146" s="146">
        <f t="shared" si="7"/>
        <v>0.35576346407580667</v>
      </c>
    </row>
    <row r="147" spans="1:5" ht="13.5" thickBot="1" x14ac:dyDescent="0.25">
      <c r="A147" s="156">
        <v>2013</v>
      </c>
      <c r="B147" s="94" t="s">
        <v>6</v>
      </c>
      <c r="C147" s="95">
        <f>' new cases'!C147</f>
        <v>1527</v>
      </c>
      <c r="D147" s="157">
        <v>518</v>
      </c>
      <c r="E147" s="42">
        <f>D147/C147</f>
        <v>0.33922724296005241</v>
      </c>
    </row>
    <row r="148" spans="1:5" ht="13.5" thickBot="1" x14ac:dyDescent="0.25">
      <c r="A148" s="156">
        <v>2013</v>
      </c>
      <c r="B148" s="54" t="s">
        <v>7</v>
      </c>
      <c r="C148" s="95">
        <f>' new cases'!C148</f>
        <v>1464</v>
      </c>
      <c r="D148" s="157">
        <v>516</v>
      </c>
      <c r="E148" s="42">
        <f t="shared" ref="E148:E156" si="8">D148/C148</f>
        <v>0.35245901639344263</v>
      </c>
    </row>
    <row r="149" spans="1:5" ht="13.5" thickBot="1" x14ac:dyDescent="0.25">
      <c r="A149" s="156">
        <v>2013</v>
      </c>
      <c r="B149" s="54" t="s">
        <v>8</v>
      </c>
      <c r="C149" s="95">
        <f>' new cases'!C149</f>
        <v>1585</v>
      </c>
      <c r="D149" s="157">
        <v>565</v>
      </c>
      <c r="E149" s="42">
        <f t="shared" si="8"/>
        <v>0.35646687697160884</v>
      </c>
    </row>
    <row r="150" spans="1:5" ht="13.5" thickBot="1" x14ac:dyDescent="0.25">
      <c r="A150" s="156">
        <v>2013</v>
      </c>
      <c r="B150" s="54" t="s">
        <v>9</v>
      </c>
      <c r="C150" s="95">
        <f>' new cases'!C150</f>
        <v>1618</v>
      </c>
      <c r="D150" s="157">
        <v>548</v>
      </c>
      <c r="E150" s="42">
        <f t="shared" si="8"/>
        <v>0.33868974042027195</v>
      </c>
    </row>
    <row r="151" spans="1:5" ht="13.5" thickBot="1" x14ac:dyDescent="0.25">
      <c r="A151" s="156">
        <v>2013</v>
      </c>
      <c r="B151" s="54" t="s">
        <v>10</v>
      </c>
      <c r="C151" s="95">
        <f>' new cases'!C151</f>
        <v>1253</v>
      </c>
      <c r="D151" s="157">
        <v>461</v>
      </c>
      <c r="E151" s="42">
        <f t="shared" si="8"/>
        <v>0.3679169992019154</v>
      </c>
    </row>
    <row r="152" spans="1:5" ht="13.5" thickBot="1" x14ac:dyDescent="0.25">
      <c r="A152" s="156">
        <v>2013</v>
      </c>
      <c r="B152" s="54" t="s">
        <v>11</v>
      </c>
      <c r="C152" s="95">
        <f>' new cases'!C152</f>
        <v>1415</v>
      </c>
      <c r="D152" s="157">
        <v>440</v>
      </c>
      <c r="E152" s="42">
        <f t="shared" si="8"/>
        <v>0.31095406360424027</v>
      </c>
    </row>
    <row r="153" spans="1:5" ht="13.5" thickBot="1" x14ac:dyDescent="0.25">
      <c r="A153" s="156">
        <v>2013</v>
      </c>
      <c r="B153" s="54" t="s">
        <v>12</v>
      </c>
      <c r="C153" s="95">
        <f>' new cases'!C153</f>
        <v>1445</v>
      </c>
      <c r="D153" s="157">
        <v>452</v>
      </c>
      <c r="E153" s="42">
        <f t="shared" si="8"/>
        <v>0.31280276816608998</v>
      </c>
    </row>
    <row r="154" spans="1:5" ht="13.5" thickBot="1" x14ac:dyDescent="0.25">
      <c r="A154" s="156">
        <v>2013</v>
      </c>
      <c r="B154" s="54" t="s">
        <v>13</v>
      </c>
      <c r="C154" s="95">
        <f>' new cases'!C154</f>
        <v>1426</v>
      </c>
      <c r="D154" s="157">
        <v>455</v>
      </c>
      <c r="E154" s="42">
        <f t="shared" si="8"/>
        <v>0.31907433380084149</v>
      </c>
    </row>
    <row r="155" spans="1:5" ht="13.5" thickBot="1" x14ac:dyDescent="0.25">
      <c r="A155" s="156">
        <v>2013</v>
      </c>
      <c r="B155" s="54" t="s">
        <v>14</v>
      </c>
      <c r="C155" s="95">
        <f>' new cases'!C155</f>
        <v>1269</v>
      </c>
      <c r="D155" s="157">
        <v>427</v>
      </c>
      <c r="E155" s="42">
        <f t="shared" si="8"/>
        <v>0.33648542159180456</v>
      </c>
    </row>
    <row r="156" spans="1:5" ht="13.5" thickBot="1" x14ac:dyDescent="0.25">
      <c r="A156" s="156">
        <v>2013</v>
      </c>
      <c r="B156" s="54" t="s">
        <v>15</v>
      </c>
      <c r="C156" s="95">
        <f>' new cases'!C156</f>
        <v>1544</v>
      </c>
      <c r="D156" s="157">
        <v>478</v>
      </c>
      <c r="E156" s="42">
        <f t="shared" si="8"/>
        <v>0.30958549222797926</v>
      </c>
    </row>
    <row r="157" spans="1:5" ht="13.5" thickBot="1" x14ac:dyDescent="0.25">
      <c r="A157" s="156">
        <v>2013</v>
      </c>
      <c r="B157" s="54" t="s">
        <v>16</v>
      </c>
      <c r="C157" s="95">
        <f>' new cases'!C157</f>
        <v>1307</v>
      </c>
      <c r="D157" s="157">
        <v>403</v>
      </c>
      <c r="E157" s="42">
        <f>D157/C157</f>
        <v>0.30833970925784238</v>
      </c>
    </row>
    <row r="158" spans="1:5" x14ac:dyDescent="0.2">
      <c r="A158" s="136">
        <v>2013</v>
      </c>
      <c r="B158" s="137" t="s">
        <v>5</v>
      </c>
      <c r="C158" s="153">
        <f>' new cases'!C158</f>
        <v>1344</v>
      </c>
      <c r="D158" s="139">
        <v>386</v>
      </c>
      <c r="E158" s="148">
        <f>D158/C158</f>
        <v>0.28720238095238093</v>
      </c>
    </row>
    <row r="159" spans="1:5" ht="13.5" thickBot="1" x14ac:dyDescent="0.25">
      <c r="A159" s="127">
        <v>2013</v>
      </c>
      <c r="B159" s="99" t="s">
        <v>4</v>
      </c>
      <c r="C159" s="100">
        <f>SUM(C147:C158)</f>
        <v>17197</v>
      </c>
      <c r="D159" s="100">
        <f>SUM(D147:D158)</f>
        <v>5649</v>
      </c>
      <c r="E159" s="146">
        <f>D159/C159</f>
        <v>0.32848752689422572</v>
      </c>
    </row>
    <row r="160" spans="1:5" ht="13.5" thickBot="1" x14ac:dyDescent="0.25">
      <c r="A160" s="156">
        <v>2014</v>
      </c>
      <c r="B160" s="94" t="s">
        <v>6</v>
      </c>
      <c r="C160" s="95">
        <f>' new cases'!C160</f>
        <v>1636</v>
      </c>
      <c r="D160" s="157">
        <v>482</v>
      </c>
      <c r="E160" s="42">
        <f>D160/C160</f>
        <v>0.29462102689486552</v>
      </c>
    </row>
    <row r="161" spans="1:5" ht="13.5" thickBot="1" x14ac:dyDescent="0.25">
      <c r="A161" s="156">
        <v>2014</v>
      </c>
      <c r="B161" s="54" t="s">
        <v>7</v>
      </c>
      <c r="C161" s="95">
        <f>' new cases'!C161</f>
        <v>1658</v>
      </c>
      <c r="D161" s="157">
        <v>533</v>
      </c>
      <c r="E161" s="42">
        <f t="shared" ref="E161:E169" si="9">D161/C161</f>
        <v>0.32147165259348615</v>
      </c>
    </row>
    <row r="162" spans="1:5" ht="13.5" thickBot="1" x14ac:dyDescent="0.25">
      <c r="A162" s="156">
        <v>2014</v>
      </c>
      <c r="B162" s="54" t="s">
        <v>8</v>
      </c>
      <c r="C162" s="95">
        <f>' new cases'!C162</f>
        <v>1597</v>
      </c>
      <c r="D162" s="157">
        <v>442</v>
      </c>
      <c r="E162" s="42">
        <f t="shared" si="9"/>
        <v>0.27676894176581091</v>
      </c>
    </row>
    <row r="163" spans="1:5" ht="13.5" thickBot="1" x14ac:dyDescent="0.25">
      <c r="A163" s="156">
        <v>2014</v>
      </c>
      <c r="B163" s="54" t="s">
        <v>9</v>
      </c>
      <c r="C163" s="95">
        <f>' new cases'!C163</f>
        <v>1498</v>
      </c>
      <c r="D163" s="157">
        <v>423</v>
      </c>
      <c r="E163" s="42">
        <f t="shared" si="9"/>
        <v>0.28237650200267023</v>
      </c>
    </row>
    <row r="164" spans="1:5" ht="13.5" thickBot="1" x14ac:dyDescent="0.25">
      <c r="A164" s="156">
        <v>2014</v>
      </c>
      <c r="B164" s="54" t="s">
        <v>10</v>
      </c>
      <c r="C164" s="95">
        <f>' new cases'!C164</f>
        <v>1259</v>
      </c>
      <c r="D164" s="157">
        <v>342</v>
      </c>
      <c r="E164" s="42">
        <f t="shared" si="9"/>
        <v>0.27164416203335978</v>
      </c>
    </row>
    <row r="165" spans="1:5" ht="13.5" thickBot="1" x14ac:dyDescent="0.25">
      <c r="A165" s="156">
        <v>2014</v>
      </c>
      <c r="B165" s="54" t="s">
        <v>11</v>
      </c>
      <c r="C165" s="95">
        <f>' new cases'!C165</f>
        <v>1217</v>
      </c>
      <c r="D165" s="157">
        <v>361</v>
      </c>
      <c r="E165" s="42">
        <f t="shared" si="9"/>
        <v>0.29663105998356615</v>
      </c>
    </row>
    <row r="166" spans="1:5" ht="13.5" thickBot="1" x14ac:dyDescent="0.25">
      <c r="A166" s="156">
        <v>2014</v>
      </c>
      <c r="B166" s="54" t="s">
        <v>12</v>
      </c>
      <c r="C166" s="95">
        <f>' new cases'!C166</f>
        <v>1094</v>
      </c>
      <c r="D166" s="157">
        <v>329</v>
      </c>
      <c r="E166" s="42">
        <f t="shared" si="9"/>
        <v>0.30073126142595979</v>
      </c>
    </row>
    <row r="167" spans="1:5" ht="13.5" thickBot="1" x14ac:dyDescent="0.25">
      <c r="A167" s="156">
        <v>2014</v>
      </c>
      <c r="B167" s="54" t="s">
        <v>13</v>
      </c>
      <c r="C167" s="95">
        <f>' new cases'!C167</f>
        <v>1313</v>
      </c>
      <c r="D167" s="157">
        <v>360</v>
      </c>
      <c r="E167" s="42">
        <f t="shared" si="9"/>
        <v>0.27418126428027417</v>
      </c>
    </row>
    <row r="168" spans="1:5" ht="13.5" thickBot="1" x14ac:dyDescent="0.25">
      <c r="A168" s="156">
        <v>2014</v>
      </c>
      <c r="B168" s="54" t="s">
        <v>14</v>
      </c>
      <c r="C168" s="95">
        <f>' new cases'!C168</f>
        <v>989</v>
      </c>
      <c r="D168" s="157">
        <v>267</v>
      </c>
      <c r="E168" s="42">
        <f t="shared" si="9"/>
        <v>0.26996966632962588</v>
      </c>
    </row>
    <row r="169" spans="1:5" ht="13.5" thickBot="1" x14ac:dyDescent="0.25">
      <c r="A169" s="156">
        <v>2014</v>
      </c>
      <c r="B169" s="54" t="s">
        <v>15</v>
      </c>
      <c r="C169" s="95">
        <f>' new cases'!C169</f>
        <v>1143</v>
      </c>
      <c r="D169" s="157">
        <v>360</v>
      </c>
      <c r="E169" s="42">
        <f t="shared" si="9"/>
        <v>0.31496062992125984</v>
      </c>
    </row>
    <row r="170" spans="1:5" ht="13.5" thickBot="1" x14ac:dyDescent="0.25">
      <c r="A170" s="156">
        <v>2014</v>
      </c>
      <c r="B170" s="54" t="s">
        <v>16</v>
      </c>
      <c r="C170" s="95">
        <f>' new cases'!C170</f>
        <v>1178</v>
      </c>
      <c r="D170" s="157">
        <v>334</v>
      </c>
      <c r="E170" s="42">
        <f>D170/C170</f>
        <v>0.28353140916808151</v>
      </c>
    </row>
    <row r="171" spans="1:5" x14ac:dyDescent="0.2">
      <c r="A171" s="136">
        <v>2014</v>
      </c>
      <c r="B171" s="137" t="s">
        <v>5</v>
      </c>
      <c r="C171" s="153">
        <f>' new cases'!C171</f>
        <v>1195</v>
      </c>
      <c r="D171" s="139">
        <v>347</v>
      </c>
      <c r="E171" s="148">
        <f>D171/C171</f>
        <v>0.29037656903765691</v>
      </c>
    </row>
    <row r="172" spans="1:5" ht="13.5" thickBot="1" x14ac:dyDescent="0.25">
      <c r="A172" s="127">
        <v>2014</v>
      </c>
      <c r="B172" s="99" t="s">
        <v>4</v>
      </c>
      <c r="C172" s="100">
        <f>SUM(C160:C171)</f>
        <v>15777</v>
      </c>
      <c r="D172" s="100">
        <f>SUM(D160:D171)</f>
        <v>4580</v>
      </c>
      <c r="E172" s="146">
        <f>D172/C172</f>
        <v>0.29029600050706728</v>
      </c>
    </row>
    <row r="173" spans="1:5" ht="13.5" thickBot="1" x14ac:dyDescent="0.25">
      <c r="A173" s="156">
        <v>2015</v>
      </c>
      <c r="B173" s="94" t="s">
        <v>6</v>
      </c>
      <c r="C173" s="95">
        <f>' new cases'!C173</f>
        <v>742</v>
      </c>
      <c r="D173" s="157">
        <v>194</v>
      </c>
      <c r="E173" s="42">
        <f>D173/C173</f>
        <v>0.26145552560646901</v>
      </c>
    </row>
    <row r="174" spans="1:5" ht="13.5" thickBot="1" x14ac:dyDescent="0.25">
      <c r="A174" s="156">
        <v>2015</v>
      </c>
      <c r="B174" s="54" t="s">
        <v>7</v>
      </c>
      <c r="C174" s="95">
        <f>' new cases'!C174</f>
        <v>972</v>
      </c>
      <c r="D174" s="157">
        <v>255</v>
      </c>
      <c r="E174" s="42">
        <f t="shared" ref="E174:E182" si="10">D174/C174</f>
        <v>0.26234567901234568</v>
      </c>
    </row>
    <row r="175" spans="1:5" ht="13.5" thickBot="1" x14ac:dyDescent="0.25">
      <c r="A175" s="156">
        <v>2015</v>
      </c>
      <c r="B175" s="54" t="s">
        <v>8</v>
      </c>
      <c r="C175" s="95">
        <f>' new cases'!C175</f>
        <v>985</v>
      </c>
      <c r="D175" s="157">
        <v>237</v>
      </c>
      <c r="E175" s="42">
        <f t="shared" si="10"/>
        <v>0.24060913705583756</v>
      </c>
    </row>
    <row r="176" spans="1:5" ht="13.5" thickBot="1" x14ac:dyDescent="0.25">
      <c r="A176" s="156">
        <v>2015</v>
      </c>
      <c r="B176" s="54" t="s">
        <v>9</v>
      </c>
      <c r="C176" s="95">
        <f>' new cases'!C176</f>
        <v>851</v>
      </c>
      <c r="D176" s="157">
        <v>220</v>
      </c>
      <c r="E176" s="42">
        <f t="shared" si="10"/>
        <v>0.25851938895417154</v>
      </c>
    </row>
    <row r="177" spans="1:5" ht="13.5" thickBot="1" x14ac:dyDescent="0.25">
      <c r="A177" s="156">
        <v>2015</v>
      </c>
      <c r="B177" s="54" t="s">
        <v>10</v>
      </c>
      <c r="C177" s="95">
        <f>' new cases'!C177</f>
        <v>953</v>
      </c>
      <c r="D177" s="157">
        <v>216</v>
      </c>
      <c r="E177" s="42">
        <f t="shared" si="10"/>
        <v>0.22665267576075551</v>
      </c>
    </row>
    <row r="178" spans="1:5" ht="13.5" thickBot="1" x14ac:dyDescent="0.25">
      <c r="A178" s="156">
        <v>2015</v>
      </c>
      <c r="B178" s="54" t="s">
        <v>11</v>
      </c>
      <c r="C178" s="95">
        <f>' new cases'!C178</f>
        <v>1179</v>
      </c>
      <c r="D178" s="157">
        <v>324</v>
      </c>
      <c r="E178" s="42">
        <f t="shared" si="10"/>
        <v>0.27480916030534353</v>
      </c>
    </row>
    <row r="179" spans="1:5" ht="13.5" thickBot="1" x14ac:dyDescent="0.25">
      <c r="A179" s="156">
        <v>2015</v>
      </c>
      <c r="B179" s="54" t="s">
        <v>12</v>
      </c>
      <c r="C179" s="95">
        <f>' new cases'!C179</f>
        <v>1150</v>
      </c>
      <c r="D179" s="157">
        <v>347</v>
      </c>
      <c r="E179" s="42">
        <f t="shared" si="10"/>
        <v>0.30173913043478262</v>
      </c>
    </row>
    <row r="180" spans="1:5" ht="13.5" thickBot="1" x14ac:dyDescent="0.25">
      <c r="A180" s="156">
        <v>2015</v>
      </c>
      <c r="B180" s="54" t="s">
        <v>13</v>
      </c>
      <c r="C180" s="95">
        <f>' new cases'!C180</f>
        <v>951</v>
      </c>
      <c r="D180" s="157">
        <v>259</v>
      </c>
      <c r="E180" s="42">
        <f t="shared" si="10"/>
        <v>0.2723449001051525</v>
      </c>
    </row>
    <row r="181" spans="1:5" ht="13.5" thickBot="1" x14ac:dyDescent="0.25">
      <c r="A181" s="156">
        <v>2015</v>
      </c>
      <c r="B181" s="54" t="s">
        <v>14</v>
      </c>
      <c r="C181" s="95">
        <f>' new cases'!C181</f>
        <v>1040</v>
      </c>
      <c r="D181" s="157">
        <v>280</v>
      </c>
      <c r="E181" s="42">
        <f t="shared" si="10"/>
        <v>0.26923076923076922</v>
      </c>
    </row>
    <row r="182" spans="1:5" ht="13.5" thickBot="1" x14ac:dyDescent="0.25">
      <c r="A182" s="156">
        <v>2015</v>
      </c>
      <c r="B182" s="54" t="s">
        <v>15</v>
      </c>
      <c r="C182" s="95">
        <f>' new cases'!C182</f>
        <v>1080</v>
      </c>
      <c r="D182" s="157">
        <v>274</v>
      </c>
      <c r="E182" s="42">
        <f t="shared" si="10"/>
        <v>0.25370370370370371</v>
      </c>
    </row>
    <row r="183" spans="1:5" ht="13.5" thickBot="1" x14ac:dyDescent="0.25">
      <c r="A183" s="156">
        <v>2015</v>
      </c>
      <c r="B183" s="54" t="s">
        <v>16</v>
      </c>
      <c r="C183" s="95">
        <f>' new cases'!C183</f>
        <v>1071</v>
      </c>
      <c r="D183" s="157"/>
      <c r="E183" s="42">
        <f>D183/C183</f>
        <v>0</v>
      </c>
    </row>
    <row r="184" spans="1:5" x14ac:dyDescent="0.2">
      <c r="A184" s="137">
        <v>2015</v>
      </c>
      <c r="B184" s="137" t="s">
        <v>5</v>
      </c>
      <c r="C184" s="153">
        <f>' new cases'!C184</f>
        <v>1264</v>
      </c>
      <c r="D184" s="139"/>
      <c r="E184" s="148">
        <f>D184/C184</f>
        <v>0</v>
      </c>
    </row>
    <row r="185" spans="1:5" ht="13.5" thickBot="1" x14ac:dyDescent="0.25">
      <c r="A185" s="99">
        <v>2015</v>
      </c>
      <c r="B185" s="99" t="s">
        <v>4</v>
      </c>
      <c r="C185" s="100">
        <f>SUM(C173:C184)</f>
        <v>12238</v>
      </c>
      <c r="D185" s="100">
        <f>SUM(D173:D184)</f>
        <v>2606</v>
      </c>
      <c r="E185" s="146">
        <f>D185/C185</f>
        <v>0.21294329138748161</v>
      </c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60" orientation="landscape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5"/>
  <sheetViews>
    <sheetView workbookViewId="0">
      <pane xSplit="3" ySplit="2" topLeftCell="D51" activePane="bottomRight" state="frozen"/>
      <selection pane="topRight" activeCell="D1" sqref="D1"/>
      <selection pane="bottomLeft" activeCell="A3" sqref="A3"/>
      <selection pane="bottomRight" activeCell="F168" sqref="F168"/>
    </sheetView>
  </sheetViews>
  <sheetFormatPr defaultRowHeight="12.75" x14ac:dyDescent="0.2"/>
  <cols>
    <col min="3" max="3" width="22" customWidth="1"/>
    <col min="6" max="6" width="10.28515625" bestFit="1" customWidth="1"/>
  </cols>
  <sheetData>
    <row r="1" spans="1:13" ht="76.5" x14ac:dyDescent="0.2">
      <c r="A1" s="5"/>
      <c r="B1" s="6"/>
      <c r="C1" s="7" t="s">
        <v>25</v>
      </c>
      <c r="D1" s="235" t="s">
        <v>21</v>
      </c>
      <c r="E1" s="236"/>
      <c r="F1" s="237"/>
      <c r="G1" s="235" t="s">
        <v>22</v>
      </c>
      <c r="H1" s="236"/>
      <c r="I1" s="237"/>
      <c r="J1" s="235" t="s">
        <v>0</v>
      </c>
      <c r="K1" s="236"/>
      <c r="L1" s="237"/>
    </row>
    <row r="2" spans="1:13" x14ac:dyDescent="0.2">
      <c r="A2" s="9" t="s">
        <v>1</v>
      </c>
      <c r="B2" s="10" t="s">
        <v>2</v>
      </c>
      <c r="C2" s="9"/>
      <c r="D2" s="11" t="s">
        <v>17</v>
      </c>
      <c r="E2" s="12" t="s">
        <v>3</v>
      </c>
      <c r="F2" s="10" t="s">
        <v>4</v>
      </c>
      <c r="G2" s="11" t="s">
        <v>17</v>
      </c>
      <c r="H2" s="12" t="s">
        <v>3</v>
      </c>
      <c r="I2" s="10" t="s">
        <v>4</v>
      </c>
      <c r="J2" s="11" t="s">
        <v>17</v>
      </c>
      <c r="K2" s="12" t="s">
        <v>3</v>
      </c>
      <c r="L2" s="10" t="s">
        <v>4</v>
      </c>
    </row>
    <row r="3" spans="1:13" ht="13.5" thickBot="1" x14ac:dyDescent="0.25">
      <c r="A3" s="27">
        <v>2001</v>
      </c>
      <c r="B3" s="27" t="s">
        <v>5</v>
      </c>
      <c r="C3" s="64">
        <v>79961</v>
      </c>
      <c r="D3" s="65">
        <f>F3-E3</f>
        <v>40638</v>
      </c>
      <c r="E3" s="65">
        <v>2962</v>
      </c>
      <c r="F3" s="65">
        <v>43600</v>
      </c>
      <c r="G3" s="65">
        <v>2814</v>
      </c>
      <c r="H3" s="105">
        <v>93</v>
      </c>
      <c r="I3" s="65">
        <f>G3+H3</f>
        <v>2907</v>
      </c>
      <c r="J3" s="65">
        <v>1417</v>
      </c>
      <c r="K3" s="105">
        <v>56</v>
      </c>
      <c r="L3" s="65">
        <f>J3+K3</f>
        <v>1473</v>
      </c>
    </row>
    <row r="4" spans="1:13" x14ac:dyDescent="0.2">
      <c r="A4" s="21">
        <v>2002</v>
      </c>
      <c r="B4" s="18" t="s">
        <v>6</v>
      </c>
      <c r="C4" s="66">
        <v>78260</v>
      </c>
      <c r="D4" s="67">
        <f t="shared" ref="D4:D27" si="0">F4-E4</f>
        <v>41155</v>
      </c>
      <c r="E4" s="67">
        <f>E3+' new cases'!D4</f>
        <v>3105</v>
      </c>
      <c r="F4" s="67">
        <f>F3+' new cases'!E4</f>
        <v>44260</v>
      </c>
      <c r="G4" s="67">
        <f>G3+' new cases'!F4</f>
        <v>2904</v>
      </c>
      <c r="H4" s="36">
        <f>H3+' new cases'!G4</f>
        <v>93</v>
      </c>
      <c r="I4" s="67">
        <f t="shared" ref="I4:I27" si="1">G4+H4</f>
        <v>2997</v>
      </c>
      <c r="J4" s="67">
        <f>J3+' new cases'!I4</f>
        <v>1469</v>
      </c>
      <c r="K4" s="67">
        <f>K3+' new cases'!J4</f>
        <v>56</v>
      </c>
      <c r="L4" s="68">
        <f t="shared" ref="L4:L27" si="2">J4+K4</f>
        <v>1525</v>
      </c>
    </row>
    <row r="5" spans="1:13" x14ac:dyDescent="0.2">
      <c r="A5" s="23">
        <v>2002</v>
      </c>
      <c r="B5" s="13" t="s">
        <v>7</v>
      </c>
      <c r="C5" s="15">
        <v>79582</v>
      </c>
      <c r="D5" s="61">
        <f t="shared" si="0"/>
        <v>41734</v>
      </c>
      <c r="E5" s="61">
        <f>E4+' new cases'!D5</f>
        <v>3164</v>
      </c>
      <c r="F5" s="61">
        <f>F4+' new cases'!E5</f>
        <v>44898</v>
      </c>
      <c r="G5" s="61">
        <f>G4+' new cases'!F5</f>
        <v>2997</v>
      </c>
      <c r="H5" s="14">
        <f>H4+' new cases'!G5</f>
        <v>97</v>
      </c>
      <c r="I5" s="61">
        <f t="shared" si="1"/>
        <v>3094</v>
      </c>
      <c r="J5" s="61">
        <f>J4+' new cases'!I5</f>
        <v>1542</v>
      </c>
      <c r="K5" s="61">
        <f>K4+' new cases'!J5</f>
        <v>57</v>
      </c>
      <c r="L5" s="69">
        <f t="shared" si="2"/>
        <v>1599</v>
      </c>
    </row>
    <row r="6" spans="1:13" x14ac:dyDescent="0.2">
      <c r="A6" s="23">
        <v>2002</v>
      </c>
      <c r="B6" s="13" t="s">
        <v>8</v>
      </c>
      <c r="C6" s="15">
        <v>80893</v>
      </c>
      <c r="D6" s="61">
        <f t="shared" si="0"/>
        <v>42430</v>
      </c>
      <c r="E6" s="61">
        <f>E5+' new cases'!D6</f>
        <v>3284</v>
      </c>
      <c r="F6" s="61">
        <f>F5+' new cases'!E6</f>
        <v>45714</v>
      </c>
      <c r="G6" s="61">
        <v>3102</v>
      </c>
      <c r="H6" s="14">
        <f>H5+' new cases'!G6</f>
        <v>99</v>
      </c>
      <c r="I6" s="61">
        <f t="shared" si="1"/>
        <v>3201</v>
      </c>
      <c r="J6" s="61">
        <f>J5+' new cases'!I6</f>
        <v>1602</v>
      </c>
      <c r="K6" s="61">
        <f>K5+' new cases'!J6</f>
        <v>58</v>
      </c>
      <c r="L6" s="69">
        <f t="shared" si="2"/>
        <v>1660</v>
      </c>
      <c r="M6" s="4"/>
    </row>
    <row r="7" spans="1:13" x14ac:dyDescent="0.2">
      <c r="A7" s="23">
        <v>2002</v>
      </c>
      <c r="B7" s="13" t="s">
        <v>9</v>
      </c>
      <c r="C7" s="15">
        <v>86021</v>
      </c>
      <c r="D7" s="61">
        <f t="shared" si="0"/>
        <v>43069</v>
      </c>
      <c r="E7" s="61">
        <f>E6+' new cases'!D7</f>
        <v>3432</v>
      </c>
      <c r="F7" s="61">
        <f>F6+' new cases'!E7</f>
        <v>46501</v>
      </c>
      <c r="G7" s="61">
        <f>G6+' new cases'!F7</f>
        <v>3210</v>
      </c>
      <c r="H7" s="14">
        <f>H6+' new cases'!G7</f>
        <v>105</v>
      </c>
      <c r="I7" s="61">
        <f t="shared" si="1"/>
        <v>3315</v>
      </c>
      <c r="J7" s="61">
        <f>J6+' new cases'!I7</f>
        <v>1650</v>
      </c>
      <c r="K7" s="61">
        <f>K6+' new cases'!J7</f>
        <v>61</v>
      </c>
      <c r="L7" s="69">
        <f t="shared" si="2"/>
        <v>1711</v>
      </c>
    </row>
    <row r="8" spans="1:13" x14ac:dyDescent="0.2">
      <c r="A8" s="23">
        <v>2002</v>
      </c>
      <c r="B8" s="13" t="s">
        <v>10</v>
      </c>
      <c r="C8" s="15">
        <v>87210</v>
      </c>
      <c r="D8" s="61">
        <f t="shared" si="0"/>
        <v>43710</v>
      </c>
      <c r="E8" s="61">
        <f>E7+' new cases'!D8</f>
        <v>3528</v>
      </c>
      <c r="F8" s="61">
        <f>F7+' new cases'!E8</f>
        <v>47238</v>
      </c>
      <c r="G8" s="61">
        <f>G7+' new cases'!F8</f>
        <v>3295</v>
      </c>
      <c r="H8" s="14">
        <f>H7+' new cases'!G8</f>
        <v>106</v>
      </c>
      <c r="I8" s="61">
        <f t="shared" si="1"/>
        <v>3401</v>
      </c>
      <c r="J8" s="61">
        <f>J7+' new cases'!I8</f>
        <v>1696</v>
      </c>
      <c r="K8" s="61">
        <f>K7+' new cases'!J8</f>
        <v>61</v>
      </c>
      <c r="L8" s="69">
        <f t="shared" si="2"/>
        <v>1757</v>
      </c>
    </row>
    <row r="9" spans="1:13" x14ac:dyDescent="0.2">
      <c r="A9" s="23">
        <v>2002</v>
      </c>
      <c r="B9" s="13" t="s">
        <v>11</v>
      </c>
      <c r="C9" s="15">
        <v>88161</v>
      </c>
      <c r="D9" s="61">
        <f t="shared" si="0"/>
        <v>44372</v>
      </c>
      <c r="E9" s="61">
        <f>E8+' new cases'!D9</f>
        <v>3616</v>
      </c>
      <c r="F9" s="61">
        <f>F8+' new cases'!E9</f>
        <v>47988</v>
      </c>
      <c r="G9" s="61">
        <f>G8+' new cases'!F9</f>
        <v>3446</v>
      </c>
      <c r="H9" s="14">
        <f>H8+' new cases'!G9</f>
        <v>112</v>
      </c>
      <c r="I9" s="61">
        <f t="shared" si="1"/>
        <v>3558</v>
      </c>
      <c r="J9" s="61">
        <f>J8+' new cases'!I9</f>
        <v>1804</v>
      </c>
      <c r="K9" s="61">
        <f>K8+' new cases'!J9</f>
        <v>64</v>
      </c>
      <c r="L9" s="69">
        <f t="shared" si="2"/>
        <v>1868</v>
      </c>
    </row>
    <row r="10" spans="1:13" x14ac:dyDescent="0.2">
      <c r="A10" s="23">
        <v>2002</v>
      </c>
      <c r="B10" s="13" t="s">
        <v>12</v>
      </c>
      <c r="C10" s="15">
        <v>89179</v>
      </c>
      <c r="D10" s="61">
        <f t="shared" si="0"/>
        <v>44820</v>
      </c>
      <c r="E10" s="61">
        <f>E9+' new cases'!D10</f>
        <v>3676</v>
      </c>
      <c r="F10" s="61">
        <f>F9+' new cases'!E10</f>
        <v>48496</v>
      </c>
      <c r="G10" s="61">
        <f>G9+' new cases'!F10</f>
        <v>3547</v>
      </c>
      <c r="H10" s="14">
        <f>H9+' new cases'!G10</f>
        <v>118</v>
      </c>
      <c r="I10" s="61">
        <f t="shared" si="1"/>
        <v>3665</v>
      </c>
      <c r="J10" s="61">
        <f>J9+' new cases'!I10</f>
        <v>1864</v>
      </c>
      <c r="K10" s="61">
        <f>K9+' new cases'!J10</f>
        <v>68</v>
      </c>
      <c r="L10" s="69">
        <f t="shared" si="2"/>
        <v>1932</v>
      </c>
    </row>
    <row r="11" spans="1:13" x14ac:dyDescent="0.2">
      <c r="A11" s="23">
        <v>2002</v>
      </c>
      <c r="B11" s="13" t="s">
        <v>13</v>
      </c>
      <c r="C11" s="15">
        <v>90860</v>
      </c>
      <c r="D11" s="61">
        <f t="shared" si="0"/>
        <v>45365</v>
      </c>
      <c r="E11" s="61">
        <f>E10+' new cases'!D11</f>
        <v>3805</v>
      </c>
      <c r="F11" s="61">
        <f>F10+' new cases'!E11</f>
        <v>49170</v>
      </c>
      <c r="G11" s="61">
        <f>G10+' new cases'!F11</f>
        <v>3644</v>
      </c>
      <c r="H11" s="14">
        <f>H10+' new cases'!G11</f>
        <v>118</v>
      </c>
      <c r="I11" s="61">
        <f t="shared" si="1"/>
        <v>3762</v>
      </c>
      <c r="J11" s="61">
        <f>J10+' new cases'!I11</f>
        <v>1938</v>
      </c>
      <c r="K11" s="61">
        <f>K10+' new cases'!J11</f>
        <v>68</v>
      </c>
      <c r="L11" s="69">
        <f t="shared" si="2"/>
        <v>2006</v>
      </c>
    </row>
    <row r="12" spans="1:13" x14ac:dyDescent="0.2">
      <c r="A12" s="23">
        <v>2002</v>
      </c>
      <c r="B12" s="13" t="s">
        <v>14</v>
      </c>
      <c r="C12" s="15">
        <v>92030</v>
      </c>
      <c r="D12" s="61">
        <f t="shared" si="0"/>
        <v>45928</v>
      </c>
      <c r="E12" s="61">
        <f>E11+' new cases'!D12</f>
        <v>3945</v>
      </c>
      <c r="F12" s="61">
        <f>F11+' new cases'!E12</f>
        <v>49873</v>
      </c>
      <c r="G12" s="61">
        <f>G11+' new cases'!F12</f>
        <v>3733</v>
      </c>
      <c r="H12" s="14">
        <f>H11+' new cases'!G12</f>
        <v>123</v>
      </c>
      <c r="I12" s="61">
        <f t="shared" si="1"/>
        <v>3856</v>
      </c>
      <c r="J12" s="61">
        <f>J11+' new cases'!I12</f>
        <v>1981</v>
      </c>
      <c r="K12" s="61">
        <f>K11+' new cases'!J12</f>
        <v>72</v>
      </c>
      <c r="L12" s="69">
        <f t="shared" si="2"/>
        <v>2053</v>
      </c>
    </row>
    <row r="13" spans="1:13" x14ac:dyDescent="0.2">
      <c r="A13" s="23">
        <v>2002</v>
      </c>
      <c r="B13" s="13" t="s">
        <v>15</v>
      </c>
      <c r="C13" s="15">
        <v>93360</v>
      </c>
      <c r="D13" s="61">
        <f t="shared" si="0"/>
        <v>46578</v>
      </c>
      <c r="E13" s="61">
        <f>E12+' new cases'!D13</f>
        <v>4059</v>
      </c>
      <c r="F13" s="61">
        <f>F12+' new cases'!E13</f>
        <v>50637</v>
      </c>
      <c r="G13" s="61">
        <f>G12+' new cases'!F13</f>
        <v>3863</v>
      </c>
      <c r="H13" s="14">
        <f>H12+' new cases'!G13</f>
        <v>130</v>
      </c>
      <c r="I13" s="61">
        <f t="shared" si="1"/>
        <v>3993</v>
      </c>
      <c r="J13" s="61">
        <f>J12+' new cases'!I13</f>
        <v>2040</v>
      </c>
      <c r="K13" s="61">
        <f>K12+' new cases'!J13</f>
        <v>73</v>
      </c>
      <c r="L13" s="69">
        <f t="shared" si="2"/>
        <v>2113</v>
      </c>
    </row>
    <row r="14" spans="1:13" x14ac:dyDescent="0.2">
      <c r="A14" s="23">
        <v>2002</v>
      </c>
      <c r="B14" s="13" t="s">
        <v>16</v>
      </c>
      <c r="C14" s="15">
        <v>93059</v>
      </c>
      <c r="D14" s="61">
        <f t="shared" si="0"/>
        <v>47165</v>
      </c>
      <c r="E14" s="61">
        <f>E13+' new cases'!D14</f>
        <v>4168</v>
      </c>
      <c r="F14" s="61">
        <f>F13+' new cases'!E14</f>
        <v>51333</v>
      </c>
      <c r="G14" s="61">
        <f>G13+' new cases'!F14</f>
        <v>3965</v>
      </c>
      <c r="H14" s="14">
        <f>H13+' new cases'!G14</f>
        <v>133</v>
      </c>
      <c r="I14" s="61">
        <f t="shared" si="1"/>
        <v>4098</v>
      </c>
      <c r="J14" s="61">
        <f>J13+' new cases'!I14</f>
        <v>2107</v>
      </c>
      <c r="K14" s="61">
        <f>K13+' new cases'!J14</f>
        <v>76</v>
      </c>
      <c r="L14" s="69">
        <f t="shared" si="2"/>
        <v>2183</v>
      </c>
    </row>
    <row r="15" spans="1:13" ht="13.5" thickBot="1" x14ac:dyDescent="0.25">
      <c r="A15" s="34">
        <v>2002</v>
      </c>
      <c r="B15" s="35" t="s">
        <v>5</v>
      </c>
      <c r="C15" s="70">
        <v>93563</v>
      </c>
      <c r="D15" s="71">
        <f t="shared" si="0"/>
        <v>48015</v>
      </c>
      <c r="E15" s="71">
        <f>E14+' new cases'!D15</f>
        <v>4341</v>
      </c>
      <c r="F15" s="71">
        <f>F14+' new cases'!E15</f>
        <v>52356</v>
      </c>
      <c r="G15" s="71">
        <f>G14+' new cases'!F15</f>
        <v>4120</v>
      </c>
      <c r="H15" s="38">
        <f>H14+' new cases'!G15</f>
        <v>140</v>
      </c>
      <c r="I15" s="71">
        <f t="shared" si="1"/>
        <v>4260</v>
      </c>
      <c r="J15" s="71">
        <f>J14+' new cases'!I15</f>
        <v>2228</v>
      </c>
      <c r="K15" s="71">
        <f>K14+' new cases'!J15</f>
        <v>79</v>
      </c>
      <c r="L15" s="72">
        <f t="shared" si="2"/>
        <v>2307</v>
      </c>
    </row>
    <row r="16" spans="1:13" x14ac:dyDescent="0.2">
      <c r="A16" s="21">
        <v>2003</v>
      </c>
      <c r="B16" s="18" t="s">
        <v>6</v>
      </c>
      <c r="C16" s="66">
        <v>93938</v>
      </c>
      <c r="D16" s="67">
        <f t="shared" si="0"/>
        <v>48535</v>
      </c>
      <c r="E16" s="67">
        <f>E15+' new cases'!D17</f>
        <v>4458</v>
      </c>
      <c r="F16" s="67">
        <f>F15+' new cases'!E17</f>
        <v>52993</v>
      </c>
      <c r="G16" s="67">
        <f>G15+' new cases'!F17</f>
        <v>4226</v>
      </c>
      <c r="H16" s="36">
        <f>H15+' new cases'!G17</f>
        <v>144</v>
      </c>
      <c r="I16" s="67">
        <f t="shared" si="1"/>
        <v>4370</v>
      </c>
      <c r="J16" s="67">
        <f>J15+' new cases'!I17</f>
        <v>2296</v>
      </c>
      <c r="K16" s="67">
        <f>K15+' new cases'!J17</f>
        <v>80</v>
      </c>
      <c r="L16" s="68">
        <f t="shared" si="2"/>
        <v>2376</v>
      </c>
    </row>
    <row r="17" spans="1:14" x14ac:dyDescent="0.2">
      <c r="A17" s="23">
        <v>2003</v>
      </c>
      <c r="B17" s="13" t="s">
        <v>7</v>
      </c>
      <c r="C17" s="15">
        <v>95367</v>
      </c>
      <c r="D17" s="61">
        <f t="shared" si="0"/>
        <v>49200</v>
      </c>
      <c r="E17" s="61">
        <f>E16+' new cases'!D18</f>
        <v>4576</v>
      </c>
      <c r="F17" s="61">
        <f>F16+' new cases'!E18</f>
        <v>53776</v>
      </c>
      <c r="G17" s="61">
        <f>G16+' new cases'!F18</f>
        <v>4354</v>
      </c>
      <c r="H17" s="14">
        <f>H16+' new cases'!G18</f>
        <v>148</v>
      </c>
      <c r="I17" s="61">
        <f t="shared" si="1"/>
        <v>4502</v>
      </c>
      <c r="J17" s="61">
        <f>J16+' new cases'!I18</f>
        <v>2364</v>
      </c>
      <c r="K17" s="61">
        <f>K16+' new cases'!J18</f>
        <v>81</v>
      </c>
      <c r="L17" s="69">
        <f t="shared" si="2"/>
        <v>2445</v>
      </c>
    </row>
    <row r="18" spans="1:14" x14ac:dyDescent="0.2">
      <c r="A18" s="23">
        <v>2003</v>
      </c>
      <c r="B18" s="13" t="s">
        <v>8</v>
      </c>
      <c r="C18" s="15">
        <v>96952</v>
      </c>
      <c r="D18" s="61">
        <f t="shared" si="0"/>
        <v>49891</v>
      </c>
      <c r="E18" s="61">
        <f>E17+' new cases'!D19</f>
        <v>4789</v>
      </c>
      <c r="F18" s="61">
        <f>F17+' new cases'!E19</f>
        <v>54680</v>
      </c>
      <c r="G18" s="61">
        <f>G17+' new cases'!F19</f>
        <v>4558</v>
      </c>
      <c r="H18" s="14">
        <f>H17+' new cases'!G19</f>
        <v>151</v>
      </c>
      <c r="I18" s="61">
        <f t="shared" si="1"/>
        <v>4709</v>
      </c>
      <c r="J18" s="61">
        <f>J17+' new cases'!I19</f>
        <v>2488</v>
      </c>
      <c r="K18" s="61">
        <f>K17+' new cases'!J19</f>
        <v>83</v>
      </c>
      <c r="L18" s="69">
        <f t="shared" si="2"/>
        <v>2571</v>
      </c>
    </row>
    <row r="19" spans="1:14" x14ac:dyDescent="0.2">
      <c r="A19" s="23">
        <v>2003</v>
      </c>
      <c r="B19" s="13" t="s">
        <v>9</v>
      </c>
      <c r="C19" s="15">
        <v>98712</v>
      </c>
      <c r="D19" s="61">
        <f t="shared" si="0"/>
        <v>50596</v>
      </c>
      <c r="E19" s="61">
        <f>E18+' new cases'!D20</f>
        <v>4922</v>
      </c>
      <c r="F19" s="61">
        <f>F18+' new cases'!E20</f>
        <v>55518</v>
      </c>
      <c r="G19" s="61">
        <f>G18+' new cases'!F20</f>
        <v>4713</v>
      </c>
      <c r="H19" s="14">
        <f>H18+' new cases'!G20</f>
        <v>154</v>
      </c>
      <c r="I19" s="61">
        <f t="shared" si="1"/>
        <v>4867</v>
      </c>
      <c r="J19" s="61">
        <f>J18+' new cases'!I20</f>
        <v>2603</v>
      </c>
      <c r="K19" s="61">
        <f>K18+' new cases'!J20</f>
        <v>85</v>
      </c>
      <c r="L19" s="69">
        <f t="shared" si="2"/>
        <v>2688</v>
      </c>
    </row>
    <row r="20" spans="1:14" x14ac:dyDescent="0.2">
      <c r="A20" s="23">
        <v>2003</v>
      </c>
      <c r="B20" s="13" t="s">
        <v>10</v>
      </c>
      <c r="C20" s="15">
        <v>99816</v>
      </c>
      <c r="D20" s="61">
        <f t="shared" si="0"/>
        <v>51296</v>
      </c>
      <c r="E20" s="61">
        <f>E19+' new cases'!D21</f>
        <v>5037</v>
      </c>
      <c r="F20" s="61">
        <f>F19+' new cases'!E21</f>
        <v>56333</v>
      </c>
      <c r="G20" s="61">
        <f>G19+' new cases'!F21</f>
        <v>4829</v>
      </c>
      <c r="H20" s="14">
        <f>H19+' new cases'!G21</f>
        <v>162</v>
      </c>
      <c r="I20" s="61">
        <f t="shared" si="1"/>
        <v>4991</v>
      </c>
      <c r="J20" s="61">
        <f>J19+' new cases'!I21</f>
        <v>2691</v>
      </c>
      <c r="K20" s="61">
        <f>K19+' new cases'!J21</f>
        <v>90</v>
      </c>
      <c r="L20" s="69">
        <f t="shared" si="2"/>
        <v>2781</v>
      </c>
    </row>
    <row r="21" spans="1:14" x14ac:dyDescent="0.2">
      <c r="A21" s="23">
        <v>2003</v>
      </c>
      <c r="B21" s="13" t="s">
        <v>11</v>
      </c>
      <c r="C21" s="15">
        <v>100938</v>
      </c>
      <c r="D21" s="61">
        <f t="shared" si="0"/>
        <v>51908</v>
      </c>
      <c r="E21" s="61">
        <f>E20+' new cases'!D22</f>
        <v>5232</v>
      </c>
      <c r="F21" s="61">
        <f>F20+' new cases'!E22</f>
        <v>57140</v>
      </c>
      <c r="G21" s="61">
        <f>G20+' new cases'!F22</f>
        <v>4959</v>
      </c>
      <c r="H21" s="14">
        <f>H20+' new cases'!G22</f>
        <v>170</v>
      </c>
      <c r="I21" s="61">
        <f t="shared" si="1"/>
        <v>5129</v>
      </c>
      <c r="J21" s="61">
        <f>J20+' new cases'!I22</f>
        <v>2788</v>
      </c>
      <c r="K21" s="61">
        <f>K20+' new cases'!J22</f>
        <v>95</v>
      </c>
      <c r="L21" s="69">
        <f t="shared" si="2"/>
        <v>2883</v>
      </c>
    </row>
    <row r="22" spans="1:14" x14ac:dyDescent="0.2">
      <c r="A22" s="23">
        <v>2003</v>
      </c>
      <c r="B22" s="13" t="s">
        <v>12</v>
      </c>
      <c r="C22" s="15">
        <v>101989</v>
      </c>
      <c r="D22" s="61">
        <f t="shared" si="0"/>
        <v>52407</v>
      </c>
      <c r="E22" s="61">
        <f>E21+' new cases'!D23</f>
        <v>5428</v>
      </c>
      <c r="F22" s="61">
        <f>F21+' new cases'!E23</f>
        <v>57835</v>
      </c>
      <c r="G22" s="61">
        <f>G21+' new cases'!F23</f>
        <v>5086</v>
      </c>
      <c r="H22" s="14">
        <f>H21+' new cases'!G23</f>
        <v>173</v>
      </c>
      <c r="I22" s="61">
        <f t="shared" si="1"/>
        <v>5259</v>
      </c>
      <c r="J22" s="61">
        <f>J21+' new cases'!I23</f>
        <v>2909</v>
      </c>
      <c r="K22" s="61">
        <f>K21+' new cases'!J23</f>
        <v>97</v>
      </c>
      <c r="L22" s="69">
        <f t="shared" si="2"/>
        <v>3006</v>
      </c>
    </row>
    <row r="23" spans="1:14" x14ac:dyDescent="0.2">
      <c r="A23" s="23">
        <v>2003</v>
      </c>
      <c r="B23" s="13" t="s">
        <v>13</v>
      </c>
      <c r="C23" s="15">
        <v>103761</v>
      </c>
      <c r="D23" s="61">
        <f t="shared" si="0"/>
        <v>52982</v>
      </c>
      <c r="E23" s="61">
        <f>E22+' new cases'!D24</f>
        <v>5562</v>
      </c>
      <c r="F23" s="61">
        <f>F22+' new cases'!E24</f>
        <v>58544</v>
      </c>
      <c r="G23" s="61">
        <f>G22+' new cases'!F24</f>
        <v>5255</v>
      </c>
      <c r="H23" s="14">
        <f>H22+' new cases'!G24</f>
        <v>177</v>
      </c>
      <c r="I23" s="61">
        <f t="shared" si="1"/>
        <v>5432</v>
      </c>
      <c r="J23" s="61">
        <f>J22+' new cases'!I24</f>
        <v>2989</v>
      </c>
      <c r="K23" s="61">
        <f>K22+' new cases'!J24</f>
        <v>98</v>
      </c>
      <c r="L23" s="69">
        <f t="shared" si="2"/>
        <v>3087</v>
      </c>
    </row>
    <row r="24" spans="1:14" x14ac:dyDescent="0.2">
      <c r="A24" s="23">
        <v>2003</v>
      </c>
      <c r="B24" s="13" t="s">
        <v>14</v>
      </c>
      <c r="C24" s="15">
        <v>105889</v>
      </c>
      <c r="D24" s="61">
        <f t="shared" si="0"/>
        <v>53674</v>
      </c>
      <c r="E24" s="61">
        <f>E23+' new cases'!D25</f>
        <v>5723</v>
      </c>
      <c r="F24" s="61">
        <f>F23+' new cases'!E25</f>
        <v>59397</v>
      </c>
      <c r="G24" s="61">
        <f>G23+' new cases'!F25</f>
        <v>5436</v>
      </c>
      <c r="H24" s="14">
        <f>H23+' new cases'!G25</f>
        <v>187</v>
      </c>
      <c r="I24" s="61">
        <f t="shared" si="1"/>
        <v>5623</v>
      </c>
      <c r="J24" s="61">
        <f>J23+' new cases'!I25</f>
        <v>3114</v>
      </c>
      <c r="K24" s="61">
        <f>K23+' new cases'!J25</f>
        <v>106</v>
      </c>
      <c r="L24" s="69">
        <f t="shared" si="2"/>
        <v>3220</v>
      </c>
    </row>
    <row r="25" spans="1:14" x14ac:dyDescent="0.2">
      <c r="A25" s="23">
        <v>2003</v>
      </c>
      <c r="B25" s="13" t="s">
        <v>15</v>
      </c>
      <c r="C25" s="15">
        <v>107490</v>
      </c>
      <c r="D25" s="61">
        <f t="shared" si="0"/>
        <v>54463</v>
      </c>
      <c r="E25" s="61">
        <f>E24+' new cases'!D26</f>
        <v>5856</v>
      </c>
      <c r="F25" s="61">
        <f>F24+' new cases'!E26</f>
        <v>60319</v>
      </c>
      <c r="G25" s="61">
        <f>G24+' new cases'!F26</f>
        <v>5581</v>
      </c>
      <c r="H25" s="14">
        <f>H24+' new cases'!G26</f>
        <v>191</v>
      </c>
      <c r="I25" s="61">
        <f t="shared" si="1"/>
        <v>5772</v>
      </c>
      <c r="J25" s="61">
        <f>J24+' new cases'!I26</f>
        <v>3224</v>
      </c>
      <c r="K25" s="61">
        <f>K24+' new cases'!J26</f>
        <v>110</v>
      </c>
      <c r="L25" s="69">
        <f t="shared" si="2"/>
        <v>3334</v>
      </c>
    </row>
    <row r="26" spans="1:14" x14ac:dyDescent="0.2">
      <c r="A26" s="23">
        <v>2003</v>
      </c>
      <c r="B26" s="13" t="s">
        <v>16</v>
      </c>
      <c r="C26" s="15">
        <v>109469</v>
      </c>
      <c r="D26" s="61">
        <f t="shared" si="0"/>
        <v>55272</v>
      </c>
      <c r="E26" s="61">
        <f>E25+' new cases'!D27</f>
        <v>6015</v>
      </c>
      <c r="F26" s="61">
        <f>F25+' new cases'!E27</f>
        <v>61287</v>
      </c>
      <c r="G26" s="61">
        <f>G25+' new cases'!F27</f>
        <v>5759</v>
      </c>
      <c r="H26" s="14">
        <f>H25+' new cases'!G27</f>
        <v>194</v>
      </c>
      <c r="I26" s="61">
        <f t="shared" si="1"/>
        <v>5953</v>
      </c>
      <c r="J26" s="61">
        <f>J25+' new cases'!I27</f>
        <v>3326</v>
      </c>
      <c r="K26" s="61">
        <f>K25+' new cases'!J27</f>
        <v>111</v>
      </c>
      <c r="L26" s="69">
        <f t="shared" si="2"/>
        <v>3437</v>
      </c>
      <c r="N26" s="4"/>
    </row>
    <row r="27" spans="1:14" ht="13.5" thickBot="1" x14ac:dyDescent="0.25">
      <c r="A27" s="34">
        <v>2003</v>
      </c>
      <c r="B27" s="35" t="s">
        <v>5</v>
      </c>
      <c r="C27" s="70">
        <v>111102</v>
      </c>
      <c r="D27" s="71">
        <f t="shared" si="0"/>
        <v>56181</v>
      </c>
      <c r="E27" s="71">
        <f>E26+' new cases'!D28</f>
        <v>6184</v>
      </c>
      <c r="F27" s="71">
        <f>F26+' new cases'!E28</f>
        <v>62365</v>
      </c>
      <c r="G27" s="71">
        <f>G26+' new cases'!F28</f>
        <v>5967</v>
      </c>
      <c r="H27" s="38">
        <f>H26+' new cases'!G28</f>
        <v>208</v>
      </c>
      <c r="I27" s="71">
        <f t="shared" si="1"/>
        <v>6175</v>
      </c>
      <c r="J27" s="71">
        <f>J26+' new cases'!I28</f>
        <v>3475</v>
      </c>
      <c r="K27" s="71">
        <f>K26+' new cases'!J28</f>
        <v>117</v>
      </c>
      <c r="L27" s="72">
        <f t="shared" si="2"/>
        <v>3592</v>
      </c>
    </row>
    <row r="28" spans="1:14" x14ac:dyDescent="0.2">
      <c r="A28" s="21">
        <v>2004</v>
      </c>
      <c r="B28" s="18" t="s">
        <v>6</v>
      </c>
      <c r="C28" s="66">
        <v>112958</v>
      </c>
      <c r="D28" s="67">
        <f t="shared" ref="D28:D39" si="3">F28-E28</f>
        <v>56904</v>
      </c>
      <c r="E28" s="67">
        <f>E27+' new cases'!D30</f>
        <v>6282</v>
      </c>
      <c r="F28" s="67">
        <f>F27+' new cases'!E30</f>
        <v>63186</v>
      </c>
      <c r="G28" s="67">
        <f>G27+' new cases'!F30</f>
        <v>6184</v>
      </c>
      <c r="H28" s="36">
        <f>H27+' new cases'!G30</f>
        <v>212</v>
      </c>
      <c r="I28" s="67">
        <f t="shared" ref="I28:I39" si="4">G28+H28</f>
        <v>6396</v>
      </c>
      <c r="J28" s="67">
        <f>J27+' new cases'!I30</f>
        <v>3624</v>
      </c>
      <c r="K28" s="67">
        <f>K27+' new cases'!J30</f>
        <v>119</v>
      </c>
      <c r="L28" s="68">
        <f t="shared" ref="L28:L39" si="5">J28+K28</f>
        <v>3743</v>
      </c>
    </row>
    <row r="29" spans="1:14" x14ac:dyDescent="0.2">
      <c r="A29" s="23">
        <v>2004</v>
      </c>
      <c r="B29" s="13" t="s">
        <v>7</v>
      </c>
      <c r="C29" s="15">
        <v>114754</v>
      </c>
      <c r="D29" s="80">
        <f t="shared" si="3"/>
        <v>57901</v>
      </c>
      <c r="E29" s="80">
        <f>E28+' new cases'!D31</f>
        <v>6492</v>
      </c>
      <c r="F29" s="80">
        <f>F28+' new cases'!E31</f>
        <v>64393</v>
      </c>
      <c r="G29" s="80">
        <f>G28+' new cases'!F31</f>
        <v>6375</v>
      </c>
      <c r="H29" s="81">
        <f>H28+' new cases'!G31</f>
        <v>219</v>
      </c>
      <c r="I29" s="80">
        <f t="shared" si="4"/>
        <v>6594</v>
      </c>
      <c r="J29" s="80">
        <f>J28+' new cases'!I31</f>
        <v>3730</v>
      </c>
      <c r="K29" s="80">
        <f>K28+' new cases'!J31</f>
        <v>121</v>
      </c>
      <c r="L29" s="82">
        <f t="shared" si="5"/>
        <v>3851</v>
      </c>
    </row>
    <row r="30" spans="1:14" x14ac:dyDescent="0.2">
      <c r="A30" s="23">
        <v>2004</v>
      </c>
      <c r="B30" s="13" t="s">
        <v>8</v>
      </c>
      <c r="C30" s="15">
        <v>116261</v>
      </c>
      <c r="D30" s="80">
        <f t="shared" si="3"/>
        <v>58825</v>
      </c>
      <c r="E30" s="80">
        <f>E29+' new cases'!D32</f>
        <v>6670</v>
      </c>
      <c r="F30" s="80">
        <f>F29+' new cases'!E32</f>
        <v>65495</v>
      </c>
      <c r="G30" s="80">
        <f>G29+' new cases'!F32</f>
        <v>6581</v>
      </c>
      <c r="H30" s="81">
        <f>H29+' new cases'!G32</f>
        <v>232</v>
      </c>
      <c r="I30" s="80">
        <f t="shared" si="4"/>
        <v>6813</v>
      </c>
      <c r="J30" s="80">
        <f>J29+' new cases'!I32</f>
        <v>3849</v>
      </c>
      <c r="K30" s="80">
        <f>K29+' new cases'!J32</f>
        <v>125</v>
      </c>
      <c r="L30" s="82">
        <f t="shared" si="5"/>
        <v>3974</v>
      </c>
    </row>
    <row r="31" spans="1:14" x14ac:dyDescent="0.2">
      <c r="A31" s="23">
        <v>2004</v>
      </c>
      <c r="B31" s="13" t="s">
        <v>9</v>
      </c>
      <c r="C31" s="15">
        <v>117707</v>
      </c>
      <c r="D31" s="61">
        <f t="shared" si="3"/>
        <v>59547</v>
      </c>
      <c r="E31" s="61">
        <f>E30+' new cases'!D33</f>
        <v>6847</v>
      </c>
      <c r="F31" s="61">
        <f>F30+' new cases'!E33</f>
        <v>66394</v>
      </c>
      <c r="G31" s="61">
        <f>G30+' new cases'!F33</f>
        <v>6787</v>
      </c>
      <c r="H31" s="14">
        <f>H30+' new cases'!G33</f>
        <v>235</v>
      </c>
      <c r="I31" s="61">
        <f t="shared" si="4"/>
        <v>7022</v>
      </c>
      <c r="J31" s="61">
        <f>J30+' new cases'!I33</f>
        <v>4013</v>
      </c>
      <c r="K31" s="61">
        <f>K30+' new cases'!J33</f>
        <v>127</v>
      </c>
      <c r="L31" s="69">
        <f t="shared" si="5"/>
        <v>4140</v>
      </c>
    </row>
    <row r="32" spans="1:14" x14ac:dyDescent="0.2">
      <c r="A32" s="23">
        <v>2004</v>
      </c>
      <c r="B32" s="13" t="s">
        <v>10</v>
      </c>
      <c r="C32" s="15">
        <v>118774</v>
      </c>
      <c r="D32" s="61">
        <f t="shared" si="3"/>
        <v>60110</v>
      </c>
      <c r="E32" s="61">
        <f>E31+' new cases'!D34</f>
        <v>7077</v>
      </c>
      <c r="F32" s="61">
        <f>F31+' new cases'!E34</f>
        <v>67187</v>
      </c>
      <c r="G32" s="61">
        <f>G31+' new cases'!F34</f>
        <v>7001</v>
      </c>
      <c r="H32" s="14">
        <f>H31+' new cases'!G34</f>
        <v>241</v>
      </c>
      <c r="I32" s="61">
        <f t="shared" si="4"/>
        <v>7242</v>
      </c>
      <c r="J32" s="61">
        <f>J31+' new cases'!I34</f>
        <v>4151</v>
      </c>
      <c r="K32" s="61">
        <f>K31+' new cases'!J34</f>
        <v>130</v>
      </c>
      <c r="L32" s="69">
        <f t="shared" si="5"/>
        <v>4281</v>
      </c>
    </row>
    <row r="33" spans="1:12" x14ac:dyDescent="0.2">
      <c r="A33" s="23">
        <v>2004</v>
      </c>
      <c r="B33" s="13" t="s">
        <v>11</v>
      </c>
      <c r="C33" s="15">
        <v>122026</v>
      </c>
      <c r="D33" s="61">
        <f t="shared" si="3"/>
        <v>60889</v>
      </c>
      <c r="E33" s="61">
        <f>E32+' new cases'!D35</f>
        <v>7278</v>
      </c>
      <c r="F33" s="61">
        <f>F32+' new cases'!E35</f>
        <v>68167</v>
      </c>
      <c r="G33" s="61">
        <f>G32+' new cases'!F35</f>
        <v>7213</v>
      </c>
      <c r="H33" s="14">
        <f>H32+' new cases'!G35</f>
        <v>252</v>
      </c>
      <c r="I33" s="61">
        <f t="shared" si="4"/>
        <v>7465</v>
      </c>
      <c r="J33" s="61">
        <f>J32+' new cases'!I35</f>
        <v>4318</v>
      </c>
      <c r="K33" s="61">
        <f>K32+' new cases'!J35</f>
        <v>132</v>
      </c>
      <c r="L33" s="69">
        <f t="shared" si="5"/>
        <v>4450</v>
      </c>
    </row>
    <row r="34" spans="1:12" x14ac:dyDescent="0.2">
      <c r="A34" s="23">
        <v>2004</v>
      </c>
      <c r="B34" s="13" t="s">
        <v>12</v>
      </c>
      <c r="C34" s="15">
        <v>124664</v>
      </c>
      <c r="D34" s="61">
        <f t="shared" si="3"/>
        <v>61753</v>
      </c>
      <c r="E34" s="61">
        <f>E33+' new cases'!D36</f>
        <v>7486</v>
      </c>
      <c r="F34" s="61">
        <f>F33+' new cases'!E36</f>
        <v>69239</v>
      </c>
      <c r="G34" s="61">
        <f>G33+' new cases'!F36</f>
        <v>7425</v>
      </c>
      <c r="H34" s="14">
        <f>H33+' new cases'!G36</f>
        <v>259</v>
      </c>
      <c r="I34" s="61">
        <f t="shared" si="4"/>
        <v>7684</v>
      </c>
      <c r="J34" s="61">
        <f>J33+' new cases'!I36</f>
        <v>4435</v>
      </c>
      <c r="K34" s="61">
        <f>K33+' new cases'!J36</f>
        <v>135</v>
      </c>
      <c r="L34" s="69">
        <f t="shared" si="5"/>
        <v>4570</v>
      </c>
    </row>
    <row r="35" spans="1:12" x14ac:dyDescent="0.2">
      <c r="A35" s="23">
        <v>2004</v>
      </c>
      <c r="B35" s="13" t="s">
        <v>13</v>
      </c>
      <c r="C35" s="15">
        <v>126288</v>
      </c>
      <c r="D35" s="61">
        <f t="shared" si="3"/>
        <v>62628</v>
      </c>
      <c r="E35" s="61">
        <f>E34+' new cases'!D37</f>
        <v>7655</v>
      </c>
      <c r="F35" s="61">
        <f>F34+' new cases'!E37</f>
        <v>70283</v>
      </c>
      <c r="G35" s="61">
        <f>G34+' new cases'!F37</f>
        <v>7645</v>
      </c>
      <c r="H35" s="14">
        <f>H34+' new cases'!G37</f>
        <v>273</v>
      </c>
      <c r="I35" s="61">
        <f t="shared" si="4"/>
        <v>7918</v>
      </c>
      <c r="J35" s="61">
        <f>J34+' new cases'!I37</f>
        <v>4564</v>
      </c>
      <c r="K35" s="61">
        <f>K34+' new cases'!J37</f>
        <v>138</v>
      </c>
      <c r="L35" s="69">
        <f t="shared" si="5"/>
        <v>4702</v>
      </c>
    </row>
    <row r="36" spans="1:12" x14ac:dyDescent="0.2">
      <c r="A36" s="23">
        <v>2004</v>
      </c>
      <c r="B36" s="13" t="s">
        <v>14</v>
      </c>
      <c r="C36" s="15">
        <v>128430</v>
      </c>
      <c r="D36" s="61">
        <f t="shared" si="3"/>
        <v>63528</v>
      </c>
      <c r="E36" s="61">
        <f>E35+' new cases'!D38</f>
        <v>7831</v>
      </c>
      <c r="F36" s="61">
        <f>F35+' new cases'!E38</f>
        <v>71359</v>
      </c>
      <c r="G36" s="61">
        <f>G35+' new cases'!F38</f>
        <v>7874</v>
      </c>
      <c r="H36" s="14">
        <f>H35+' new cases'!G38</f>
        <v>278</v>
      </c>
      <c r="I36" s="61">
        <f t="shared" si="4"/>
        <v>8152</v>
      </c>
      <c r="J36" s="61">
        <f>J35+' new cases'!I38</f>
        <v>4712</v>
      </c>
      <c r="K36" s="61">
        <f>K35+' new cases'!J38</f>
        <v>139</v>
      </c>
      <c r="L36" s="69">
        <f t="shared" si="5"/>
        <v>4851</v>
      </c>
    </row>
    <row r="37" spans="1:12" x14ac:dyDescent="0.2">
      <c r="A37" s="23">
        <v>2004</v>
      </c>
      <c r="B37" s="13" t="s">
        <v>15</v>
      </c>
      <c r="C37" s="15">
        <v>130420</v>
      </c>
      <c r="D37" s="61">
        <f t="shared" si="3"/>
        <v>64367</v>
      </c>
      <c r="E37" s="61">
        <f>E36+' new cases'!D39</f>
        <v>8011</v>
      </c>
      <c r="F37" s="61">
        <f>F36+' new cases'!E39</f>
        <v>72378</v>
      </c>
      <c r="G37" s="61">
        <f>G36+' new cases'!F39</f>
        <v>8119</v>
      </c>
      <c r="H37" s="14">
        <f>H36+' new cases'!G39</f>
        <v>284</v>
      </c>
      <c r="I37" s="61">
        <f t="shared" si="4"/>
        <v>8403</v>
      </c>
      <c r="J37" s="61">
        <f>J36+' new cases'!I39</f>
        <v>4863</v>
      </c>
      <c r="K37" s="61">
        <f>K36+' new cases'!J39</f>
        <v>142</v>
      </c>
      <c r="L37" s="69">
        <f t="shared" si="5"/>
        <v>5005</v>
      </c>
    </row>
    <row r="38" spans="1:12" x14ac:dyDescent="0.2">
      <c r="A38" s="23">
        <v>2004</v>
      </c>
      <c r="B38" s="13" t="s">
        <v>16</v>
      </c>
      <c r="C38" s="15">
        <v>132211</v>
      </c>
      <c r="D38" s="61">
        <f t="shared" si="3"/>
        <v>65294</v>
      </c>
      <c r="E38" s="61">
        <f>E37+' new cases'!D40</f>
        <v>8209</v>
      </c>
      <c r="F38" s="61">
        <f>F37+' new cases'!E40</f>
        <v>73503</v>
      </c>
      <c r="G38" s="61">
        <f>G37+' new cases'!F40</f>
        <v>8360</v>
      </c>
      <c r="H38" s="14">
        <f>H37+' new cases'!G40</f>
        <v>291</v>
      </c>
      <c r="I38" s="61">
        <f t="shared" si="4"/>
        <v>8651</v>
      </c>
      <c r="J38" s="61">
        <f>J37+' new cases'!I40</f>
        <v>5036</v>
      </c>
      <c r="K38" s="61">
        <f>K37+' new cases'!J40</f>
        <v>144</v>
      </c>
      <c r="L38" s="69">
        <f t="shared" si="5"/>
        <v>5180</v>
      </c>
    </row>
    <row r="39" spans="1:12" ht="13.5" thickBot="1" x14ac:dyDescent="0.25">
      <c r="A39" s="30">
        <v>2004</v>
      </c>
      <c r="B39" s="35" t="s">
        <v>5</v>
      </c>
      <c r="C39" s="70">
        <v>134320</v>
      </c>
      <c r="D39" s="65">
        <f t="shared" si="3"/>
        <v>66379</v>
      </c>
      <c r="E39" s="65">
        <f>E38+' new cases'!D41</f>
        <v>8477</v>
      </c>
      <c r="F39" s="65">
        <f>F38+' new cases'!E41</f>
        <v>74856</v>
      </c>
      <c r="G39" s="65">
        <f>G38+' new cases'!F41</f>
        <v>8614</v>
      </c>
      <c r="H39" s="105">
        <f>H38+' new cases'!G41</f>
        <v>304</v>
      </c>
      <c r="I39" s="65">
        <f t="shared" si="4"/>
        <v>8918</v>
      </c>
      <c r="J39" s="65">
        <f>J38+' new cases'!I41</f>
        <v>5217</v>
      </c>
      <c r="K39" s="65">
        <f>K38+' new cases'!J41</f>
        <v>150</v>
      </c>
      <c r="L39" s="116">
        <f t="shared" si="5"/>
        <v>5367</v>
      </c>
    </row>
    <row r="40" spans="1:12" ht="12.75" customHeight="1" x14ac:dyDescent="0.2">
      <c r="A40" s="122">
        <v>2005</v>
      </c>
      <c r="B40" s="123" t="s">
        <v>6</v>
      </c>
      <c r="C40" s="124"/>
      <c r="D40" s="125">
        <f t="shared" ref="D40:D63" si="6">F40-E40</f>
        <v>67108</v>
      </c>
      <c r="E40" s="67">
        <f>E39+' new cases'!D43</f>
        <v>8688</v>
      </c>
      <c r="F40" s="67">
        <f>F39+' new cases'!E43</f>
        <v>75796</v>
      </c>
      <c r="G40" s="67">
        <f>G39+' new cases'!F43</f>
        <v>8819</v>
      </c>
      <c r="H40" s="36">
        <f>H39+' new cases'!G43</f>
        <v>314</v>
      </c>
      <c r="I40" s="67">
        <f t="shared" ref="I40:I63" si="7">G40+H40</f>
        <v>9133</v>
      </c>
      <c r="J40" s="67">
        <f>J39+' new cases'!I43</f>
        <v>5355</v>
      </c>
      <c r="K40" s="67">
        <f>K39+' new cases'!J43</f>
        <v>153</v>
      </c>
      <c r="L40" s="68">
        <f t="shared" ref="L40:L63" si="8">J40+K40</f>
        <v>5508</v>
      </c>
    </row>
    <row r="41" spans="1:12" ht="12.75" customHeight="1" x14ac:dyDescent="0.2">
      <c r="A41" s="110">
        <v>2005</v>
      </c>
      <c r="B41" s="17" t="s">
        <v>7</v>
      </c>
      <c r="C41" s="117"/>
      <c r="D41" s="119">
        <f t="shared" si="6"/>
        <v>67982</v>
      </c>
      <c r="E41" s="61">
        <f>E40+' new cases'!D44</f>
        <v>8893</v>
      </c>
      <c r="F41" s="61">
        <f>F40+' new cases'!E44</f>
        <v>76875</v>
      </c>
      <c r="G41" s="61">
        <f>G40+' new cases'!F44</f>
        <v>9065</v>
      </c>
      <c r="H41" s="14">
        <f>H40+' new cases'!G44</f>
        <v>329</v>
      </c>
      <c r="I41" s="61">
        <f t="shared" si="7"/>
        <v>9394</v>
      </c>
      <c r="J41" s="61">
        <f>J40+' new cases'!I44</f>
        <v>5504</v>
      </c>
      <c r="K41" s="61">
        <f>K40+' new cases'!J44</f>
        <v>156</v>
      </c>
      <c r="L41" s="69">
        <f t="shared" si="8"/>
        <v>5660</v>
      </c>
    </row>
    <row r="42" spans="1:12" ht="12.75" customHeight="1" x14ac:dyDescent="0.2">
      <c r="A42" s="110">
        <v>2005</v>
      </c>
      <c r="B42" s="17" t="s">
        <v>8</v>
      </c>
      <c r="C42" s="117"/>
      <c r="D42" s="119">
        <f t="shared" si="6"/>
        <v>68895</v>
      </c>
      <c r="E42" s="61">
        <v>9096</v>
      </c>
      <c r="F42" s="61">
        <v>77991</v>
      </c>
      <c r="G42" s="61">
        <f>G41+' new cases'!F45</f>
        <v>9379</v>
      </c>
      <c r="H42" s="14">
        <v>338</v>
      </c>
      <c r="I42" s="61">
        <v>9706</v>
      </c>
      <c r="J42" s="61">
        <f>J41+' new cases'!I45</f>
        <v>5703</v>
      </c>
      <c r="K42" s="61">
        <f>K41+' new cases'!J45</f>
        <v>159</v>
      </c>
      <c r="L42" s="69">
        <f t="shared" si="8"/>
        <v>5862</v>
      </c>
    </row>
    <row r="43" spans="1:12" ht="12.75" customHeight="1" x14ac:dyDescent="0.2">
      <c r="A43" s="110">
        <v>2005</v>
      </c>
      <c r="B43" s="17" t="s">
        <v>9</v>
      </c>
      <c r="C43" s="117"/>
      <c r="D43" s="119">
        <f t="shared" si="6"/>
        <v>69827</v>
      </c>
      <c r="E43" s="61">
        <f>E42+' new cases'!D46</f>
        <v>9272</v>
      </c>
      <c r="F43" s="61">
        <f>F42+' new cases'!E46</f>
        <v>79099</v>
      </c>
      <c r="G43" s="61">
        <f>G42+' new cases'!F46</f>
        <v>9682</v>
      </c>
      <c r="H43" s="14">
        <f>H42+' new cases'!G46</f>
        <v>351</v>
      </c>
      <c r="I43" s="61">
        <v>10022</v>
      </c>
      <c r="J43" s="61">
        <f>J42+' new cases'!I46</f>
        <v>5844</v>
      </c>
      <c r="K43" s="61">
        <f>K42+' new cases'!J46</f>
        <v>165</v>
      </c>
      <c r="L43" s="69">
        <f t="shared" si="8"/>
        <v>6009</v>
      </c>
    </row>
    <row r="44" spans="1:12" ht="12.75" customHeight="1" x14ac:dyDescent="0.2">
      <c r="A44" s="110">
        <v>2005</v>
      </c>
      <c r="B44" s="17" t="s">
        <v>10</v>
      </c>
      <c r="C44" s="117"/>
      <c r="D44" s="119">
        <f t="shared" si="6"/>
        <v>70668</v>
      </c>
      <c r="E44" s="61">
        <f>E43+' new cases'!D47</f>
        <v>9468</v>
      </c>
      <c r="F44" s="61">
        <f>F43+' new cases'!E47</f>
        <v>80136</v>
      </c>
      <c r="G44" s="61">
        <f>G43+' new cases'!F47</f>
        <v>10005</v>
      </c>
      <c r="H44" s="14">
        <f>H43+' new cases'!G47</f>
        <v>358</v>
      </c>
      <c r="I44" s="61">
        <f t="shared" si="7"/>
        <v>10363</v>
      </c>
      <c r="J44" s="61">
        <f>J43+' new cases'!I47</f>
        <v>6018</v>
      </c>
      <c r="K44" s="61">
        <f>K43+' new cases'!J47</f>
        <v>165</v>
      </c>
      <c r="L44" s="69">
        <f t="shared" si="8"/>
        <v>6183</v>
      </c>
    </row>
    <row r="45" spans="1:12" ht="12.75" customHeight="1" x14ac:dyDescent="0.2">
      <c r="A45" s="110">
        <v>2005</v>
      </c>
      <c r="B45" s="17" t="s">
        <v>11</v>
      </c>
      <c r="C45" s="117"/>
      <c r="D45" s="119">
        <f t="shared" si="6"/>
        <v>71575</v>
      </c>
      <c r="E45" s="61">
        <f>E44+' new cases'!D48</f>
        <v>9665</v>
      </c>
      <c r="F45" s="80">
        <f>F44+' new cases'!E48</f>
        <v>81240</v>
      </c>
      <c r="G45" s="61">
        <f>G44+' new cases'!F48</f>
        <v>10327</v>
      </c>
      <c r="H45" s="14">
        <f>H44+' new cases'!G48</f>
        <v>360</v>
      </c>
      <c r="I45" s="61">
        <f t="shared" si="7"/>
        <v>10687</v>
      </c>
      <c r="J45" s="61">
        <f>J44+' new cases'!I48</f>
        <v>6183</v>
      </c>
      <c r="K45" s="61">
        <f>K44+' new cases'!J48</f>
        <v>165</v>
      </c>
      <c r="L45" s="69">
        <f t="shared" si="8"/>
        <v>6348</v>
      </c>
    </row>
    <row r="46" spans="1:12" ht="12.75" customHeight="1" x14ac:dyDescent="0.2">
      <c r="A46" s="110">
        <v>2005</v>
      </c>
      <c r="B46" s="17" t="s">
        <v>12</v>
      </c>
      <c r="C46" s="117"/>
      <c r="D46" s="119">
        <f t="shared" si="6"/>
        <v>72383</v>
      </c>
      <c r="E46" s="61">
        <f>E45+' new cases'!D49</f>
        <v>9837</v>
      </c>
      <c r="F46" s="61">
        <f>F45+' new cases'!E49</f>
        <v>82220</v>
      </c>
      <c r="G46" s="61">
        <f>G45+' new cases'!F49</f>
        <v>10675</v>
      </c>
      <c r="H46" s="14">
        <f>H45+' new cases'!G49</f>
        <v>375</v>
      </c>
      <c r="I46" s="61">
        <f t="shared" si="7"/>
        <v>11050</v>
      </c>
      <c r="J46" s="61">
        <f>J45+' new cases'!I49</f>
        <v>6335</v>
      </c>
      <c r="K46" s="61">
        <f>K45+' new cases'!J49</f>
        <v>167</v>
      </c>
      <c r="L46" s="69">
        <f t="shared" si="8"/>
        <v>6502</v>
      </c>
    </row>
    <row r="47" spans="1:12" ht="12.75" customHeight="1" x14ac:dyDescent="0.2">
      <c r="A47" s="110">
        <v>2005</v>
      </c>
      <c r="B47" s="17" t="s">
        <v>13</v>
      </c>
      <c r="C47" s="117"/>
      <c r="D47" s="119">
        <f t="shared" si="6"/>
        <v>73265</v>
      </c>
      <c r="E47" s="61">
        <f>E46+' new cases'!D50</f>
        <v>10061</v>
      </c>
      <c r="F47" s="80">
        <f>F46+' new cases'!E50</f>
        <v>83326</v>
      </c>
      <c r="G47" s="61">
        <f>G46+' new cases'!F50</f>
        <v>10990</v>
      </c>
      <c r="H47" s="14">
        <f>H46+' new cases'!G50</f>
        <v>381</v>
      </c>
      <c r="I47" s="61">
        <f t="shared" si="7"/>
        <v>11371</v>
      </c>
      <c r="J47" s="61">
        <f>J46+' new cases'!I50</f>
        <v>6473</v>
      </c>
      <c r="K47" s="61">
        <f>K46+' new cases'!J50</f>
        <v>170</v>
      </c>
      <c r="L47" s="69">
        <f t="shared" si="8"/>
        <v>6643</v>
      </c>
    </row>
    <row r="48" spans="1:12" ht="12.75" customHeight="1" x14ac:dyDescent="0.2">
      <c r="A48" s="110">
        <v>2005</v>
      </c>
      <c r="B48" s="17" t="s">
        <v>14</v>
      </c>
      <c r="C48" s="117"/>
      <c r="D48" s="119">
        <f t="shared" si="6"/>
        <v>74178</v>
      </c>
      <c r="E48" s="61">
        <f>E47+' new cases'!D51</f>
        <v>10318</v>
      </c>
      <c r="F48" s="61">
        <f>F47+' new cases'!E51</f>
        <v>84496</v>
      </c>
      <c r="G48" s="61">
        <f>G47+' new cases'!F51</f>
        <v>11384</v>
      </c>
      <c r="H48" s="14">
        <f>H47+' new cases'!G51</f>
        <v>391</v>
      </c>
      <c r="I48" s="61">
        <f t="shared" si="7"/>
        <v>11775</v>
      </c>
      <c r="J48" s="61">
        <f>J47+' new cases'!I51</f>
        <v>6679</v>
      </c>
      <c r="K48" s="61">
        <f>K47+' new cases'!J51</f>
        <v>175</v>
      </c>
      <c r="L48" s="69">
        <f t="shared" si="8"/>
        <v>6854</v>
      </c>
    </row>
    <row r="49" spans="1:14" ht="12.75" customHeight="1" x14ac:dyDescent="0.2">
      <c r="A49" s="110">
        <v>2005</v>
      </c>
      <c r="B49" s="17" t="s">
        <v>15</v>
      </c>
      <c r="C49" s="117"/>
      <c r="D49" s="119">
        <f t="shared" si="6"/>
        <v>75126</v>
      </c>
      <c r="E49" s="61">
        <f>E48+' new cases'!D52</f>
        <v>10529</v>
      </c>
      <c r="F49" s="80">
        <f>F48+' new cases'!E52</f>
        <v>85655</v>
      </c>
      <c r="G49" s="61">
        <f>G48+' new cases'!F52</f>
        <v>11795</v>
      </c>
      <c r="H49" s="14">
        <f>H48+' new cases'!G52</f>
        <v>406</v>
      </c>
      <c r="I49" s="61">
        <f t="shared" si="7"/>
        <v>12201</v>
      </c>
      <c r="J49" s="61">
        <f>J48+' new cases'!I52</f>
        <v>6887</v>
      </c>
      <c r="K49" s="61">
        <f>K48+' new cases'!J52</f>
        <v>179</v>
      </c>
      <c r="L49" s="69">
        <f t="shared" si="8"/>
        <v>7066</v>
      </c>
    </row>
    <row r="50" spans="1:14" ht="12.75" customHeight="1" x14ac:dyDescent="0.2">
      <c r="A50" s="110">
        <v>2005</v>
      </c>
      <c r="B50" s="17" t="s">
        <v>16</v>
      </c>
      <c r="C50" s="117"/>
      <c r="D50" s="119">
        <f t="shared" si="6"/>
        <v>76172</v>
      </c>
      <c r="E50" s="61">
        <f>E49+' new cases'!D53</f>
        <v>10721</v>
      </c>
      <c r="F50" s="61">
        <f>F49+' new cases'!E53</f>
        <v>86893</v>
      </c>
      <c r="G50" s="61">
        <f>G49+' new cases'!F53</f>
        <v>12219</v>
      </c>
      <c r="H50" s="14">
        <f>H49+' new cases'!G53</f>
        <v>421</v>
      </c>
      <c r="I50" s="61">
        <f t="shared" si="7"/>
        <v>12640</v>
      </c>
      <c r="J50" s="61">
        <f>J49+' new cases'!I53</f>
        <v>7084</v>
      </c>
      <c r="K50" s="61">
        <f>K49+' new cases'!J53</f>
        <v>183</v>
      </c>
      <c r="L50" s="69">
        <f t="shared" si="8"/>
        <v>7267</v>
      </c>
    </row>
    <row r="51" spans="1:14" ht="12.75" customHeight="1" thickBot="1" x14ac:dyDescent="0.25">
      <c r="A51" s="111">
        <v>2005</v>
      </c>
      <c r="B51" s="109" t="s">
        <v>5</v>
      </c>
      <c r="C51" s="118"/>
      <c r="D51" s="120">
        <f t="shared" si="6"/>
        <v>77632</v>
      </c>
      <c r="E51" s="71">
        <f>E50+' new cases'!D54</f>
        <v>10994</v>
      </c>
      <c r="F51" s="121">
        <f>F50+' new cases'!E54</f>
        <v>88626</v>
      </c>
      <c r="G51" s="71">
        <f>G50+' new cases'!F54</f>
        <v>12695</v>
      </c>
      <c r="H51" s="38">
        <f>H50+' new cases'!G54</f>
        <v>447</v>
      </c>
      <c r="I51" s="71">
        <f t="shared" si="7"/>
        <v>13142</v>
      </c>
      <c r="J51" s="71">
        <f>J50+' new cases'!I54</f>
        <v>7366</v>
      </c>
      <c r="K51" s="71">
        <f>K50+' new cases'!J54</f>
        <v>186</v>
      </c>
      <c r="L51" s="72">
        <f t="shared" si="8"/>
        <v>7552</v>
      </c>
    </row>
    <row r="52" spans="1:14" ht="12.75" customHeight="1" thickBot="1" x14ac:dyDescent="0.25">
      <c r="A52" s="122">
        <v>2006</v>
      </c>
      <c r="B52" s="123" t="s">
        <v>6</v>
      </c>
      <c r="C52" s="124"/>
      <c r="D52" s="120">
        <f t="shared" si="6"/>
        <v>78565</v>
      </c>
      <c r="E52" s="71">
        <f>E51+' new cases'!D56</f>
        <v>11237</v>
      </c>
      <c r="F52" s="121">
        <f>F51+' new cases'!E56</f>
        <v>89802</v>
      </c>
      <c r="G52" s="71">
        <f>G51+' new cases'!F56</f>
        <v>13002</v>
      </c>
      <c r="H52" s="36">
        <f>H51+' new cases'!G56</f>
        <v>468</v>
      </c>
      <c r="I52" s="71">
        <f t="shared" si="7"/>
        <v>13470</v>
      </c>
      <c r="J52" s="71">
        <f>J51+' new cases'!I56</f>
        <v>7534</v>
      </c>
      <c r="K52" s="71">
        <f>K51+' new cases'!J56</f>
        <v>191</v>
      </c>
      <c r="L52" s="72">
        <f t="shared" si="8"/>
        <v>7725</v>
      </c>
    </row>
    <row r="53" spans="1:14" ht="12.75" customHeight="1" thickBot="1" x14ac:dyDescent="0.25">
      <c r="A53" s="122">
        <v>2006</v>
      </c>
      <c r="B53" s="17" t="s">
        <v>7</v>
      </c>
      <c r="C53" s="117"/>
      <c r="D53" s="120">
        <f t="shared" si="6"/>
        <v>79725</v>
      </c>
      <c r="E53" s="71">
        <f>E52+' new cases'!D57</f>
        <v>11471</v>
      </c>
      <c r="F53" s="121">
        <f>F52+' new cases'!E57</f>
        <v>91196</v>
      </c>
      <c r="G53" s="71">
        <f>G52+' new cases'!F57</f>
        <v>13422</v>
      </c>
      <c r="H53" s="36">
        <f>H52+' new cases'!G57</f>
        <v>476</v>
      </c>
      <c r="I53" s="71">
        <f t="shared" si="7"/>
        <v>13898</v>
      </c>
      <c r="J53" s="71">
        <f>J52+' new cases'!I57</f>
        <v>7689</v>
      </c>
      <c r="K53" s="71">
        <f>K52+' new cases'!J57</f>
        <v>195</v>
      </c>
      <c r="L53" s="72">
        <f t="shared" si="8"/>
        <v>7884</v>
      </c>
    </row>
    <row r="54" spans="1:14" ht="12.75" customHeight="1" thickBot="1" x14ac:dyDescent="0.25">
      <c r="A54" s="122">
        <v>2006</v>
      </c>
      <c r="B54" s="17" t="s">
        <v>8</v>
      </c>
      <c r="C54" s="117"/>
      <c r="D54" s="120">
        <f t="shared" si="6"/>
        <v>81123</v>
      </c>
      <c r="E54" s="71">
        <f>E53+' new cases'!D58</f>
        <v>11720</v>
      </c>
      <c r="F54" s="71">
        <f>F53+' new cases'!E58</f>
        <v>92843</v>
      </c>
      <c r="G54" s="71">
        <f>G53+' new cases'!F58</f>
        <v>13782</v>
      </c>
      <c r="H54" s="36">
        <f>H53+' new cases'!G58</f>
        <v>492</v>
      </c>
      <c r="I54" s="71">
        <f t="shared" si="7"/>
        <v>14274</v>
      </c>
      <c r="J54" s="71">
        <f>J53+' new cases'!I58</f>
        <v>7896</v>
      </c>
      <c r="K54" s="71">
        <f>K53+' new cases'!J58</f>
        <v>200</v>
      </c>
      <c r="L54" s="72">
        <f t="shared" si="8"/>
        <v>8096</v>
      </c>
    </row>
    <row r="55" spans="1:14" ht="12.75" customHeight="1" thickBot="1" x14ac:dyDescent="0.25">
      <c r="A55" s="122">
        <v>2006</v>
      </c>
      <c r="B55" s="17" t="s">
        <v>9</v>
      </c>
      <c r="C55" s="117"/>
      <c r="D55" s="120">
        <f t="shared" si="6"/>
        <v>82207</v>
      </c>
      <c r="E55" s="71">
        <f>E54+' new cases'!D59</f>
        <v>11894</v>
      </c>
      <c r="F55" s="121">
        <f>F54+' new cases'!E59</f>
        <v>94101</v>
      </c>
      <c r="G55" s="71">
        <f>G54+' new cases'!F59</f>
        <v>14229</v>
      </c>
      <c r="H55" s="36">
        <f>H54+' new cases'!G59</f>
        <v>500</v>
      </c>
      <c r="I55" s="71">
        <f t="shared" si="7"/>
        <v>14729</v>
      </c>
      <c r="J55" s="71">
        <f>J54+' new cases'!I59</f>
        <v>8071</v>
      </c>
      <c r="K55" s="71">
        <f>K54+' new cases'!J59</f>
        <v>201</v>
      </c>
      <c r="L55" s="72">
        <f t="shared" si="8"/>
        <v>8272</v>
      </c>
    </row>
    <row r="56" spans="1:14" s="130" customFormat="1" ht="12.75" customHeight="1" thickBot="1" x14ac:dyDescent="0.25">
      <c r="A56" s="122">
        <v>2006</v>
      </c>
      <c r="B56" s="17" t="s">
        <v>10</v>
      </c>
      <c r="C56" s="117"/>
      <c r="D56" s="120">
        <f t="shared" si="6"/>
        <v>83274</v>
      </c>
      <c r="E56" s="71">
        <f>E55+' new cases'!D60</f>
        <v>12115</v>
      </c>
      <c r="F56" s="71">
        <f>F55+' new cases'!E60</f>
        <v>95389</v>
      </c>
      <c r="G56" s="71">
        <f>G55+' new cases'!F60</f>
        <v>14612</v>
      </c>
      <c r="H56" s="36">
        <f>H55+' new cases'!G60</f>
        <v>502</v>
      </c>
      <c r="I56" s="71">
        <f t="shared" si="7"/>
        <v>15114</v>
      </c>
      <c r="J56" s="71">
        <f>J55+' new cases'!I60</f>
        <v>8249</v>
      </c>
      <c r="K56" s="71">
        <f>K55+' new cases'!J60</f>
        <v>201</v>
      </c>
      <c r="L56" s="72">
        <f t="shared" si="8"/>
        <v>8450</v>
      </c>
      <c r="M56"/>
      <c r="N56"/>
    </row>
    <row r="57" spans="1:14" ht="12.75" customHeight="1" thickBot="1" x14ac:dyDescent="0.25">
      <c r="A57" s="122">
        <v>2006</v>
      </c>
      <c r="B57" s="17" t="s">
        <v>11</v>
      </c>
      <c r="C57" s="117"/>
      <c r="D57" s="120">
        <f t="shared" si="6"/>
        <v>84365</v>
      </c>
      <c r="E57" s="71">
        <f>E56+' new cases'!D61</f>
        <v>12319</v>
      </c>
      <c r="F57" s="71">
        <f>F56+' new cases'!E61</f>
        <v>96684</v>
      </c>
      <c r="G57" s="71">
        <f>G56+' new cases'!F61</f>
        <v>15026</v>
      </c>
      <c r="H57" s="36">
        <f>H56+' new cases'!G61</f>
        <v>509</v>
      </c>
      <c r="I57" s="71">
        <f t="shared" si="7"/>
        <v>15535</v>
      </c>
      <c r="J57" s="71">
        <f>J56+' new cases'!I61</f>
        <v>8489</v>
      </c>
      <c r="K57" s="71">
        <f>K56+' new cases'!J61</f>
        <v>203</v>
      </c>
      <c r="L57" s="72">
        <f t="shared" si="8"/>
        <v>8692</v>
      </c>
    </row>
    <row r="58" spans="1:14" ht="12.75" customHeight="1" thickBot="1" x14ac:dyDescent="0.25">
      <c r="A58" s="122">
        <v>2006</v>
      </c>
      <c r="B58" s="17" t="s">
        <v>12</v>
      </c>
      <c r="C58" s="117"/>
      <c r="D58" s="120">
        <f t="shared" si="6"/>
        <v>85443</v>
      </c>
      <c r="E58" s="71">
        <f>E57+' new cases'!D62</f>
        <v>12545</v>
      </c>
      <c r="F58" s="71">
        <f>F57+' new cases'!E62</f>
        <v>97988</v>
      </c>
      <c r="G58" s="71">
        <f>G57+' new cases'!F62</f>
        <v>15398</v>
      </c>
      <c r="H58" s="36">
        <f>H57+' new cases'!G62</f>
        <v>512</v>
      </c>
      <c r="I58" s="71">
        <f t="shared" si="7"/>
        <v>15910</v>
      </c>
      <c r="J58" s="71">
        <f>J57+' new cases'!I62</f>
        <v>8649</v>
      </c>
      <c r="K58" s="71">
        <f>K57+' new cases'!J62</f>
        <v>204</v>
      </c>
      <c r="L58" s="72">
        <f t="shared" si="8"/>
        <v>8853</v>
      </c>
    </row>
    <row r="59" spans="1:14" ht="12.75" customHeight="1" thickBot="1" x14ac:dyDescent="0.25">
      <c r="A59" s="122">
        <v>2006</v>
      </c>
      <c r="B59" s="17" t="s">
        <v>13</v>
      </c>
      <c r="C59" s="117"/>
      <c r="D59" s="120">
        <f t="shared" si="6"/>
        <v>86348</v>
      </c>
      <c r="E59" s="71">
        <f>E58+' new cases'!D63</f>
        <v>12782</v>
      </c>
      <c r="F59" s="71">
        <f>F58+' new cases'!E63</f>
        <v>99130</v>
      </c>
      <c r="G59" s="71">
        <f>G58+' new cases'!F63</f>
        <v>15676</v>
      </c>
      <c r="H59" s="36">
        <f>H58+' new cases'!G63</f>
        <v>525</v>
      </c>
      <c r="I59" s="71">
        <f t="shared" si="7"/>
        <v>16201</v>
      </c>
      <c r="J59" s="71">
        <f>J58+' new cases'!I63</f>
        <v>8806</v>
      </c>
      <c r="K59" s="71">
        <f>K58+' new cases'!J63</f>
        <v>204</v>
      </c>
      <c r="L59" s="72">
        <f t="shared" si="8"/>
        <v>9010</v>
      </c>
    </row>
    <row r="60" spans="1:14" ht="12.75" customHeight="1" thickBot="1" x14ac:dyDescent="0.25">
      <c r="A60" s="122">
        <v>2006</v>
      </c>
      <c r="B60" s="17" t="s">
        <v>14</v>
      </c>
      <c r="C60" s="117"/>
      <c r="D60" s="120">
        <f t="shared" si="6"/>
        <v>87420</v>
      </c>
      <c r="E60" s="71">
        <f>E59+' new cases'!D64</f>
        <v>13042</v>
      </c>
      <c r="F60" s="71">
        <f>F59+' new cases'!E64</f>
        <v>100462</v>
      </c>
      <c r="G60" s="71">
        <f>G59+' new cases'!F64</f>
        <v>16120</v>
      </c>
      <c r="H60" s="36">
        <f>H59+' new cases'!G64</f>
        <v>538</v>
      </c>
      <c r="I60" s="71">
        <f t="shared" si="7"/>
        <v>16658</v>
      </c>
      <c r="J60" s="71">
        <f>J59+' new cases'!I64</f>
        <v>9060</v>
      </c>
      <c r="K60" s="71">
        <f>K59+' new cases'!J64</f>
        <v>207</v>
      </c>
      <c r="L60" s="72">
        <f t="shared" si="8"/>
        <v>9267</v>
      </c>
    </row>
    <row r="61" spans="1:14" ht="12.75" customHeight="1" thickBot="1" x14ac:dyDescent="0.25">
      <c r="A61" s="122">
        <v>2006</v>
      </c>
      <c r="B61" s="17" t="s">
        <v>15</v>
      </c>
      <c r="C61" s="117"/>
      <c r="D61" s="120">
        <f t="shared" si="6"/>
        <v>88559</v>
      </c>
      <c r="E61" s="71">
        <f>E60+' new cases'!D65</f>
        <v>13289</v>
      </c>
      <c r="F61" s="71">
        <f>F60+' new cases'!E65</f>
        <v>101848</v>
      </c>
      <c r="G61" s="71">
        <f>G60+' new cases'!F65</f>
        <v>16518</v>
      </c>
      <c r="H61" s="36">
        <f>H60+' new cases'!G65</f>
        <v>546</v>
      </c>
      <c r="I61" s="71">
        <f t="shared" si="7"/>
        <v>17064</v>
      </c>
      <c r="J61" s="71">
        <f>J60+' new cases'!I65</f>
        <v>9275</v>
      </c>
      <c r="K61" s="71">
        <f>K60+' new cases'!J65</f>
        <v>210</v>
      </c>
      <c r="L61" s="72">
        <f t="shared" si="8"/>
        <v>9485</v>
      </c>
    </row>
    <row r="62" spans="1:14" ht="12.75" customHeight="1" thickBot="1" x14ac:dyDescent="0.25">
      <c r="A62" s="122">
        <v>2006</v>
      </c>
      <c r="B62" s="17" t="s">
        <v>16</v>
      </c>
      <c r="C62" s="117"/>
      <c r="D62" s="120">
        <f t="shared" si="6"/>
        <v>89615</v>
      </c>
      <c r="E62" s="71">
        <f>E61+' new cases'!D66</f>
        <v>13554</v>
      </c>
      <c r="F62" s="121">
        <f>F61+' new cases'!E66</f>
        <v>103169</v>
      </c>
      <c r="G62" s="71">
        <f>G61+' new cases'!F66</f>
        <v>16905</v>
      </c>
      <c r="H62" s="36">
        <f>H61+' new cases'!G66</f>
        <v>555</v>
      </c>
      <c r="I62" s="71">
        <f t="shared" si="7"/>
        <v>17460</v>
      </c>
      <c r="J62" s="71">
        <f>J61+' new cases'!I66</f>
        <v>9504</v>
      </c>
      <c r="K62" s="71">
        <f>K61+' new cases'!J66</f>
        <v>212</v>
      </c>
      <c r="L62" s="72">
        <f t="shared" si="8"/>
        <v>9716</v>
      </c>
    </row>
    <row r="63" spans="1:14" ht="12.75" customHeight="1" thickBot="1" x14ac:dyDescent="0.25">
      <c r="A63" s="131">
        <v>2006</v>
      </c>
      <c r="B63" s="144" t="s">
        <v>5</v>
      </c>
      <c r="C63" s="145"/>
      <c r="D63" s="132">
        <f t="shared" si="6"/>
        <v>90913</v>
      </c>
      <c r="E63" s="133">
        <f>E62+' new cases'!D67</f>
        <v>13829</v>
      </c>
      <c r="F63" s="133">
        <f>F62+' new cases'!E67</f>
        <v>104742</v>
      </c>
      <c r="G63" s="133">
        <f>G62+' new cases'!F67</f>
        <v>17297</v>
      </c>
      <c r="H63" s="134">
        <f>H62+' new cases'!G67</f>
        <v>568</v>
      </c>
      <c r="I63" s="133">
        <f t="shared" si="7"/>
        <v>17865</v>
      </c>
      <c r="J63" s="133">
        <f>J62+' new cases'!I67</f>
        <v>9753</v>
      </c>
      <c r="K63" s="133">
        <f>K62+' new cases'!J67</f>
        <v>215</v>
      </c>
      <c r="L63" s="135">
        <f t="shared" si="8"/>
        <v>9968</v>
      </c>
    </row>
    <row r="64" spans="1:14" ht="13.5" thickBot="1" x14ac:dyDescent="0.25">
      <c r="A64" s="122">
        <v>2007</v>
      </c>
      <c r="B64" s="123" t="s">
        <v>6</v>
      </c>
      <c r="C64" s="124"/>
      <c r="D64" s="120">
        <f t="shared" ref="D64:D75" si="9">F64-E64</f>
        <v>92018</v>
      </c>
      <c r="E64" s="71">
        <f>E63+' new cases'!D69</f>
        <v>14116</v>
      </c>
      <c r="F64" s="121">
        <f>F63+' new cases'!E69</f>
        <v>106134</v>
      </c>
      <c r="G64" s="71">
        <f>G63+' new cases'!F69</f>
        <v>17674</v>
      </c>
      <c r="H64" s="36">
        <f>H63+' new cases'!G69</f>
        <v>582</v>
      </c>
      <c r="I64" s="71">
        <f>G64+H64</f>
        <v>18256</v>
      </c>
      <c r="J64" s="71">
        <f>J63+' new cases'!I69</f>
        <v>9942</v>
      </c>
      <c r="K64" s="71">
        <f>K63+' new cases'!J69</f>
        <v>217</v>
      </c>
      <c r="L64" s="72">
        <f t="shared" ref="L64:L75" si="10">J64+K64</f>
        <v>10159</v>
      </c>
    </row>
    <row r="65" spans="1:12" ht="13.5" thickBot="1" x14ac:dyDescent="0.25">
      <c r="A65" s="122">
        <v>2007</v>
      </c>
      <c r="B65" s="17" t="s">
        <v>7</v>
      </c>
      <c r="C65" s="117"/>
      <c r="D65" s="120">
        <f t="shared" si="9"/>
        <v>93303</v>
      </c>
      <c r="E65" s="71">
        <f>E64+' new cases'!D70</f>
        <v>14363</v>
      </c>
      <c r="F65" s="121">
        <f>F64+' new cases'!E70</f>
        <v>107666</v>
      </c>
      <c r="G65" s="71">
        <f>G64+' new cases'!F70</f>
        <v>18117</v>
      </c>
      <c r="H65" s="36">
        <f>H64+' new cases'!G70</f>
        <v>587</v>
      </c>
      <c r="I65" s="71">
        <f>I64+' new cases'!H70</f>
        <v>18704</v>
      </c>
      <c r="J65" s="71">
        <f>J64+' new cases'!I70</f>
        <v>10134</v>
      </c>
      <c r="K65" s="71">
        <f>K64+' new cases'!J70</f>
        <v>218</v>
      </c>
      <c r="L65" s="72">
        <f>L64+' new cases'!K70</f>
        <v>10352</v>
      </c>
    </row>
    <row r="66" spans="1:12" ht="13.5" thickBot="1" x14ac:dyDescent="0.25">
      <c r="A66" s="122">
        <v>2007</v>
      </c>
      <c r="B66" s="17" t="s">
        <v>8</v>
      </c>
      <c r="C66" s="117"/>
      <c r="D66" s="120">
        <f t="shared" si="9"/>
        <v>94632</v>
      </c>
      <c r="E66" s="71">
        <f>E65+' new cases'!D71</f>
        <v>14620</v>
      </c>
      <c r="F66" s="71">
        <f>F65+' new cases'!E71</f>
        <v>109252</v>
      </c>
      <c r="G66" s="71">
        <f>G65+' new cases'!F71</f>
        <v>18508</v>
      </c>
      <c r="H66" s="36">
        <f>H65+' new cases'!G71</f>
        <v>610</v>
      </c>
      <c r="I66" s="71">
        <f t="shared" ref="I66:I71" si="11">G66+H66</f>
        <v>19118</v>
      </c>
      <c r="J66" s="71">
        <f>J65+' new cases'!I71</f>
        <v>10367</v>
      </c>
      <c r="K66" s="71">
        <f>K65+' new cases'!J71</f>
        <v>221</v>
      </c>
      <c r="L66" s="72">
        <f t="shared" si="10"/>
        <v>10588</v>
      </c>
    </row>
    <row r="67" spans="1:12" ht="13.5" thickBot="1" x14ac:dyDescent="0.25">
      <c r="A67" s="122">
        <v>2007</v>
      </c>
      <c r="B67" s="17" t="s">
        <v>9</v>
      </c>
      <c r="C67" s="117"/>
      <c r="D67" s="120">
        <f t="shared" si="9"/>
        <v>95773</v>
      </c>
      <c r="E67" s="71">
        <f>E66+' new cases'!D72</f>
        <v>14878</v>
      </c>
      <c r="F67" s="121">
        <f>F66+' new cases'!E72</f>
        <v>110651</v>
      </c>
      <c r="G67" s="71">
        <f>G66+' new cases'!F72</f>
        <v>18875</v>
      </c>
      <c r="H67" s="36">
        <f>H66+' new cases'!G72</f>
        <v>615</v>
      </c>
      <c r="I67" s="71">
        <f t="shared" si="11"/>
        <v>19490</v>
      </c>
      <c r="J67" s="71">
        <f>J66+' new cases'!I72</f>
        <v>10555</v>
      </c>
      <c r="K67" s="71">
        <f>K66+' new cases'!J72</f>
        <v>223</v>
      </c>
      <c r="L67" s="72">
        <f t="shared" si="10"/>
        <v>10778</v>
      </c>
    </row>
    <row r="68" spans="1:12" ht="13.5" thickBot="1" x14ac:dyDescent="0.25">
      <c r="A68" s="122">
        <v>2007</v>
      </c>
      <c r="B68" s="17" t="s">
        <v>10</v>
      </c>
      <c r="C68" s="117"/>
      <c r="D68" s="120">
        <f t="shared" si="9"/>
        <v>96846</v>
      </c>
      <c r="E68" s="71">
        <f>E67+' new cases'!D73</f>
        <v>15132</v>
      </c>
      <c r="F68" s="71">
        <f>F67+' new cases'!E73</f>
        <v>111978</v>
      </c>
      <c r="G68" s="71">
        <f>G67+' new cases'!F73</f>
        <v>19230</v>
      </c>
      <c r="H68" s="36">
        <f>H67+' new cases'!G73</f>
        <v>618</v>
      </c>
      <c r="I68" s="71">
        <f t="shared" si="11"/>
        <v>19848</v>
      </c>
      <c r="J68" s="71">
        <f>J67+' new cases'!I73</f>
        <v>10746</v>
      </c>
      <c r="K68" s="71">
        <f>K67+' new cases'!J73</f>
        <v>223</v>
      </c>
      <c r="L68" s="72">
        <f t="shared" si="10"/>
        <v>10969</v>
      </c>
    </row>
    <row r="69" spans="1:12" ht="13.5" thickBot="1" x14ac:dyDescent="0.25">
      <c r="A69" s="122">
        <v>2007</v>
      </c>
      <c r="B69" s="17" t="s">
        <v>11</v>
      </c>
      <c r="C69" s="117"/>
      <c r="D69" s="120">
        <f t="shared" si="9"/>
        <v>98020</v>
      </c>
      <c r="E69" s="71">
        <f>E68+' new cases'!D74</f>
        <v>15438</v>
      </c>
      <c r="F69" s="71">
        <f>F68+' new cases'!E74</f>
        <v>113458</v>
      </c>
      <c r="G69" s="71">
        <f>G68+' new cases'!F74</f>
        <v>19610</v>
      </c>
      <c r="H69" s="36">
        <f>H68+' new cases'!G74</f>
        <v>627</v>
      </c>
      <c r="I69" s="71">
        <f t="shared" si="11"/>
        <v>20237</v>
      </c>
      <c r="J69" s="71">
        <f>J68+' new cases'!I74</f>
        <v>10952</v>
      </c>
      <c r="K69" s="71">
        <f>K68+' new cases'!J74</f>
        <v>223</v>
      </c>
      <c r="L69" s="72">
        <f t="shared" si="10"/>
        <v>11175</v>
      </c>
    </row>
    <row r="70" spans="1:12" ht="13.5" thickBot="1" x14ac:dyDescent="0.25">
      <c r="A70" s="122">
        <v>2007</v>
      </c>
      <c r="B70" s="17" t="s">
        <v>12</v>
      </c>
      <c r="C70" s="117"/>
      <c r="D70" s="120">
        <f t="shared" si="9"/>
        <v>99113</v>
      </c>
      <c r="E70" s="71">
        <f>E69+' new cases'!D75</f>
        <v>15755</v>
      </c>
      <c r="F70" s="71">
        <f>F69+' new cases'!E75</f>
        <v>114868</v>
      </c>
      <c r="G70" s="71">
        <f>G69+' new cases'!F75</f>
        <v>19967</v>
      </c>
      <c r="H70" s="36">
        <f>H69+' new cases'!G75</f>
        <v>634</v>
      </c>
      <c r="I70" s="71">
        <f t="shared" si="11"/>
        <v>20601</v>
      </c>
      <c r="J70" s="71">
        <f>J69+' new cases'!I75</f>
        <v>11151</v>
      </c>
      <c r="K70" s="71">
        <f>K69+' new cases'!J75</f>
        <v>225</v>
      </c>
      <c r="L70" s="72">
        <f t="shared" si="10"/>
        <v>11376</v>
      </c>
    </row>
    <row r="71" spans="1:12" ht="13.5" thickBot="1" x14ac:dyDescent="0.25">
      <c r="A71" s="122">
        <v>2007</v>
      </c>
      <c r="B71" s="17" t="s">
        <v>13</v>
      </c>
      <c r="C71" s="117"/>
      <c r="D71" s="120">
        <f t="shared" si="9"/>
        <v>100123</v>
      </c>
      <c r="E71" s="71">
        <f>E70+' new cases'!D76</f>
        <v>16058</v>
      </c>
      <c r="F71" s="71">
        <f>F70+' new cases'!E76</f>
        <v>116181</v>
      </c>
      <c r="G71" s="71">
        <f>G70+' new cases'!F76</f>
        <v>20287</v>
      </c>
      <c r="H71" s="36">
        <f>H70+' new cases'!G76</f>
        <v>640</v>
      </c>
      <c r="I71" s="71">
        <f t="shared" si="11"/>
        <v>20927</v>
      </c>
      <c r="J71" s="71">
        <f>J70+' new cases'!I76</f>
        <v>11328</v>
      </c>
      <c r="K71" s="71">
        <f>K70+' new cases'!J76</f>
        <v>227</v>
      </c>
      <c r="L71" s="72">
        <f t="shared" si="10"/>
        <v>11555</v>
      </c>
    </row>
    <row r="72" spans="1:12" ht="13.5" thickBot="1" x14ac:dyDescent="0.25">
      <c r="A72" s="122">
        <v>2007</v>
      </c>
      <c r="B72" s="17" t="s">
        <v>14</v>
      </c>
      <c r="C72" s="117"/>
      <c r="D72" s="120">
        <f t="shared" si="9"/>
        <v>101285</v>
      </c>
      <c r="E72" s="71">
        <f>E71+' new cases'!D77</f>
        <v>16357</v>
      </c>
      <c r="F72" s="71">
        <f>F71+' new cases'!E77</f>
        <v>117642</v>
      </c>
      <c r="G72" s="71">
        <f>G71+' new cases'!F77</f>
        <v>20605</v>
      </c>
      <c r="H72" s="36">
        <f>H71+' new cases'!G77</f>
        <v>642</v>
      </c>
      <c r="I72" s="71">
        <f t="shared" ref="I72:I77" si="12">G72+H72</f>
        <v>21247</v>
      </c>
      <c r="J72" s="71">
        <f>J71+' new cases'!I77</f>
        <v>11577</v>
      </c>
      <c r="K72" s="71">
        <f>K71+' new cases'!J77</f>
        <v>230</v>
      </c>
      <c r="L72" s="72">
        <f t="shared" si="10"/>
        <v>11807</v>
      </c>
    </row>
    <row r="73" spans="1:12" ht="13.5" thickBot="1" x14ac:dyDescent="0.25">
      <c r="A73" s="122">
        <v>2007</v>
      </c>
      <c r="B73" s="17" t="s">
        <v>15</v>
      </c>
      <c r="C73" s="117"/>
      <c r="D73" s="120">
        <f t="shared" si="9"/>
        <v>102523</v>
      </c>
      <c r="E73" s="71">
        <f>E72+' new cases'!D78</f>
        <v>16682</v>
      </c>
      <c r="F73" s="71">
        <f>F72+' new cases'!E78</f>
        <v>119205</v>
      </c>
      <c r="G73" s="71">
        <f>G72+' new cases'!F78</f>
        <v>20960</v>
      </c>
      <c r="H73" s="36">
        <f>H72+' new cases'!G78</f>
        <v>648</v>
      </c>
      <c r="I73" s="71">
        <f t="shared" si="12"/>
        <v>21608</v>
      </c>
      <c r="J73" s="71">
        <f>J72+' new cases'!I78</f>
        <v>11771</v>
      </c>
      <c r="K73" s="71">
        <f>K72+' new cases'!J78</f>
        <v>230</v>
      </c>
      <c r="L73" s="72">
        <f t="shared" si="10"/>
        <v>12001</v>
      </c>
    </row>
    <row r="74" spans="1:12" ht="13.5" thickBot="1" x14ac:dyDescent="0.25">
      <c r="A74" s="122">
        <v>2007</v>
      </c>
      <c r="B74" s="17" t="s">
        <v>16</v>
      </c>
      <c r="C74" s="117"/>
      <c r="D74" s="120">
        <f t="shared" si="9"/>
        <v>103863</v>
      </c>
      <c r="E74" s="71">
        <f>E73+' new cases'!D79</f>
        <v>16979</v>
      </c>
      <c r="F74" s="121">
        <f>F73+' new cases'!E79</f>
        <v>120842</v>
      </c>
      <c r="G74" s="71">
        <f>G73+' new cases'!F79</f>
        <v>21342</v>
      </c>
      <c r="H74" s="36">
        <f>H73+' new cases'!G79</f>
        <v>661</v>
      </c>
      <c r="I74" s="71">
        <f t="shared" si="12"/>
        <v>22003</v>
      </c>
      <c r="J74" s="71">
        <f>J73+' new cases'!I79</f>
        <v>12012</v>
      </c>
      <c r="K74" s="71">
        <f>K73+' new cases'!J79</f>
        <v>233</v>
      </c>
      <c r="L74" s="72">
        <f>J74+K74</f>
        <v>12245</v>
      </c>
    </row>
    <row r="75" spans="1:12" ht="13.5" thickBot="1" x14ac:dyDescent="0.25">
      <c r="A75" s="131">
        <v>2007</v>
      </c>
      <c r="B75" s="144" t="s">
        <v>5</v>
      </c>
      <c r="C75" s="145"/>
      <c r="D75" s="132">
        <f t="shared" si="9"/>
        <v>105134</v>
      </c>
      <c r="E75" s="133">
        <f>E74+' new cases'!D80</f>
        <v>17278</v>
      </c>
      <c r="F75" s="133">
        <f>F74+' new cases'!E80</f>
        <v>122412</v>
      </c>
      <c r="G75" s="133">
        <f>G74+' new cases'!F80</f>
        <v>21755</v>
      </c>
      <c r="H75" s="134">
        <f>H74+' new cases'!G80</f>
        <v>683</v>
      </c>
      <c r="I75" s="133">
        <f t="shared" si="12"/>
        <v>22438</v>
      </c>
      <c r="J75" s="133">
        <f>J74+' new cases'!I80</f>
        <v>12237</v>
      </c>
      <c r="K75" s="133">
        <f>K74+' new cases'!J80</f>
        <v>238</v>
      </c>
      <c r="L75" s="135">
        <f t="shared" si="10"/>
        <v>12475</v>
      </c>
    </row>
    <row r="76" spans="1:12" ht="13.5" thickBot="1" x14ac:dyDescent="0.25">
      <c r="A76" s="122">
        <v>2008</v>
      </c>
      <c r="B76" s="123" t="s">
        <v>6</v>
      </c>
      <c r="C76" s="124"/>
      <c r="D76" s="120">
        <f t="shared" ref="D76:D87" si="13">F76-E76</f>
        <v>106276</v>
      </c>
      <c r="E76" s="71">
        <f>E75+' new cases'!D82</f>
        <v>17611</v>
      </c>
      <c r="F76" s="121">
        <f>F75+' new cases'!E82</f>
        <v>123887</v>
      </c>
      <c r="G76" s="71">
        <f>G75+' new cases'!F82</f>
        <v>22075</v>
      </c>
      <c r="H76" s="36">
        <f>H75+' new cases'!G82</f>
        <v>691</v>
      </c>
      <c r="I76" s="71">
        <f t="shared" si="12"/>
        <v>22766</v>
      </c>
      <c r="J76" s="71">
        <f>J75+' new cases'!I82</f>
        <v>12456</v>
      </c>
      <c r="K76" s="71">
        <f>K75+' new cases'!J82</f>
        <v>238</v>
      </c>
      <c r="L76" s="72">
        <f t="shared" ref="L76:L82" si="14">J76+K76</f>
        <v>12694</v>
      </c>
    </row>
    <row r="77" spans="1:12" ht="13.5" thickBot="1" x14ac:dyDescent="0.25">
      <c r="A77" s="122">
        <v>2008</v>
      </c>
      <c r="B77" s="17" t="s">
        <v>7</v>
      </c>
      <c r="C77" s="117"/>
      <c r="D77" s="120">
        <f t="shared" si="13"/>
        <v>107639</v>
      </c>
      <c r="E77" s="71">
        <f>E76+' new cases'!D83</f>
        <v>17877</v>
      </c>
      <c r="F77" s="121">
        <f>F76+' new cases'!E83</f>
        <v>125516</v>
      </c>
      <c r="G77" s="71">
        <f>G76+' new cases'!F83</f>
        <v>22485</v>
      </c>
      <c r="H77" s="36">
        <f>H76+' new cases'!G83</f>
        <v>699</v>
      </c>
      <c r="I77" s="71">
        <f t="shared" si="12"/>
        <v>23184</v>
      </c>
      <c r="J77" s="71">
        <f>J76+' new cases'!I83</f>
        <v>12683</v>
      </c>
      <c r="K77" s="71">
        <f>K76+' new cases'!J83</f>
        <v>241</v>
      </c>
      <c r="L77" s="72">
        <f t="shared" si="14"/>
        <v>12924</v>
      </c>
    </row>
    <row r="78" spans="1:12" ht="13.5" thickBot="1" x14ac:dyDescent="0.25">
      <c r="A78" s="122">
        <v>2008</v>
      </c>
      <c r="B78" s="17" t="s">
        <v>8</v>
      </c>
      <c r="C78" s="117"/>
      <c r="D78" s="120">
        <f t="shared" si="13"/>
        <v>109011</v>
      </c>
      <c r="E78" s="71">
        <f>E77+' new cases'!D84</f>
        <v>18199</v>
      </c>
      <c r="F78" s="71">
        <f>F77+' new cases'!E84</f>
        <v>127210</v>
      </c>
      <c r="G78" s="71">
        <f>G77+' new cases'!F84</f>
        <v>22884</v>
      </c>
      <c r="H78" s="36">
        <f>H77+' new cases'!G84</f>
        <v>705</v>
      </c>
      <c r="I78" s="71">
        <f>G78+H78</f>
        <v>23589</v>
      </c>
      <c r="J78" s="71">
        <f>J77+' new cases'!I84</f>
        <v>12981</v>
      </c>
      <c r="K78" s="71">
        <f>K77+' new cases'!J84</f>
        <v>241</v>
      </c>
      <c r="L78" s="72">
        <f t="shared" si="14"/>
        <v>13222</v>
      </c>
    </row>
    <row r="79" spans="1:12" ht="13.5" thickBot="1" x14ac:dyDescent="0.25">
      <c r="A79" s="122">
        <v>2008</v>
      </c>
      <c r="B79" s="17" t="s">
        <v>9</v>
      </c>
      <c r="C79" s="117"/>
      <c r="D79" s="120">
        <f t="shared" si="13"/>
        <v>110393</v>
      </c>
      <c r="E79" s="71">
        <f>E78+' new cases'!D85</f>
        <v>18434</v>
      </c>
      <c r="F79" s="121">
        <f>F78+' new cases'!E85</f>
        <v>128827</v>
      </c>
      <c r="G79" s="71">
        <f>G78+' new cases'!F85</f>
        <v>23271</v>
      </c>
      <c r="H79" s="36">
        <f>H78+' new cases'!G85</f>
        <v>712</v>
      </c>
      <c r="I79" s="71">
        <f>G79+H79</f>
        <v>23983</v>
      </c>
      <c r="J79" s="71">
        <f>J78+' new cases'!I85</f>
        <v>13187</v>
      </c>
      <c r="K79" s="71">
        <f>K78+' new cases'!J85</f>
        <v>241</v>
      </c>
      <c r="L79" s="72">
        <f t="shared" si="14"/>
        <v>13428</v>
      </c>
    </row>
    <row r="80" spans="1:12" ht="13.5" thickBot="1" x14ac:dyDescent="0.25">
      <c r="A80" s="122">
        <v>2008</v>
      </c>
      <c r="B80" s="17" t="s">
        <v>10</v>
      </c>
      <c r="C80" s="117"/>
      <c r="D80" s="120">
        <f t="shared" si="13"/>
        <v>111628</v>
      </c>
      <c r="E80" s="71">
        <f>E79+' new cases'!D86</f>
        <v>18681</v>
      </c>
      <c r="F80" s="71">
        <f>F79+' new cases'!E86</f>
        <v>130309</v>
      </c>
      <c r="G80" s="71">
        <f>G79+' new cases'!F86</f>
        <v>23652</v>
      </c>
      <c r="H80" s="36">
        <f>H79+' new cases'!G86</f>
        <v>719</v>
      </c>
      <c r="I80" s="71">
        <f>G80+H80</f>
        <v>24371</v>
      </c>
      <c r="J80" s="71">
        <f>J79+' new cases'!I86</f>
        <v>13387</v>
      </c>
      <c r="K80" s="71">
        <f>K79+' new cases'!J86</f>
        <v>241</v>
      </c>
      <c r="L80" s="72">
        <f t="shared" si="14"/>
        <v>13628</v>
      </c>
    </row>
    <row r="81" spans="1:12" ht="13.5" thickBot="1" x14ac:dyDescent="0.25">
      <c r="A81" s="122">
        <v>2008</v>
      </c>
      <c r="B81" s="17" t="s">
        <v>11</v>
      </c>
      <c r="C81" s="117"/>
      <c r="D81" s="120">
        <f t="shared" si="13"/>
        <v>112855</v>
      </c>
      <c r="E81" s="71">
        <f>E80+' new cases'!D87</f>
        <v>18973</v>
      </c>
      <c r="F81" s="71">
        <f>F80+' new cases'!E87</f>
        <v>131828</v>
      </c>
      <c r="G81" s="71">
        <f>G80+' new cases'!F87</f>
        <v>24010</v>
      </c>
      <c r="H81" s="36">
        <f>H80+' new cases'!G87</f>
        <v>723</v>
      </c>
      <c r="I81" s="71">
        <f>G81+H81</f>
        <v>24733</v>
      </c>
      <c r="J81" s="71">
        <f>J80+' new cases'!I87</f>
        <v>13603</v>
      </c>
      <c r="K81" s="71">
        <f>K80+' new cases'!J87</f>
        <v>242</v>
      </c>
      <c r="L81" s="72">
        <f t="shared" si="14"/>
        <v>13845</v>
      </c>
    </row>
    <row r="82" spans="1:12" ht="13.5" thickBot="1" x14ac:dyDescent="0.25">
      <c r="A82" s="122">
        <v>2008</v>
      </c>
      <c r="B82" s="17" t="s">
        <v>12</v>
      </c>
      <c r="C82" s="117"/>
      <c r="D82" s="120">
        <f>F82-E82</f>
        <v>114079</v>
      </c>
      <c r="E82" s="71">
        <f>E81+' new cases'!D88</f>
        <v>19296</v>
      </c>
      <c r="F82" s="71">
        <f>F81+' new cases'!E88</f>
        <v>133375</v>
      </c>
      <c r="G82" s="71">
        <f>G81+' new cases'!F88</f>
        <v>24344</v>
      </c>
      <c r="H82" s="36">
        <f>H81+' new cases'!G88</f>
        <v>730</v>
      </c>
      <c r="I82" s="71">
        <f>G82+H82</f>
        <v>25074</v>
      </c>
      <c r="J82" s="71">
        <f>J81+' new cases'!I88</f>
        <v>13783</v>
      </c>
      <c r="K82" s="71">
        <f>K81+' new cases'!J88</f>
        <v>242</v>
      </c>
      <c r="L82" s="72">
        <f t="shared" si="14"/>
        <v>14025</v>
      </c>
    </row>
    <row r="83" spans="1:12" ht="13.5" thickBot="1" x14ac:dyDescent="0.25">
      <c r="A83" s="122">
        <v>2008</v>
      </c>
      <c r="B83" s="17" t="s">
        <v>13</v>
      </c>
      <c r="C83" s="117"/>
      <c r="D83" s="120">
        <f>F83-E83</f>
        <v>115148</v>
      </c>
      <c r="E83" s="71">
        <v>19569</v>
      </c>
      <c r="F83" s="71">
        <v>134717</v>
      </c>
      <c r="G83" s="71">
        <f>I83-H83</f>
        <v>24599</v>
      </c>
      <c r="H83" s="36">
        <v>734</v>
      </c>
      <c r="I83" s="71">
        <v>25333</v>
      </c>
      <c r="J83" s="71">
        <f>L83-K83</f>
        <v>13987</v>
      </c>
      <c r="K83" s="71">
        <v>245</v>
      </c>
      <c r="L83" s="72">
        <v>14232</v>
      </c>
    </row>
    <row r="84" spans="1:12" ht="13.5" thickBot="1" x14ac:dyDescent="0.25">
      <c r="A84" s="122">
        <v>2008</v>
      </c>
      <c r="B84" s="17" t="s">
        <v>14</v>
      </c>
      <c r="C84" s="117"/>
      <c r="D84" s="120">
        <f t="shared" si="13"/>
        <v>116375</v>
      </c>
      <c r="E84" s="71">
        <v>19892</v>
      </c>
      <c r="F84" s="71">
        <v>136267</v>
      </c>
      <c r="G84" s="71">
        <f>G83+' new cases'!F89</f>
        <v>24870</v>
      </c>
      <c r="H84" s="36">
        <v>737</v>
      </c>
      <c r="I84" s="71">
        <v>25651</v>
      </c>
      <c r="J84" s="71">
        <f>J83+' new cases'!I89</f>
        <v>14179</v>
      </c>
      <c r="K84" s="71">
        <v>246</v>
      </c>
      <c r="L84" s="72">
        <v>14444</v>
      </c>
    </row>
    <row r="85" spans="1:12" ht="13.5" thickBot="1" x14ac:dyDescent="0.25">
      <c r="A85" s="122">
        <v>2008</v>
      </c>
      <c r="B85" s="17" t="s">
        <v>15</v>
      </c>
      <c r="C85" s="117"/>
      <c r="D85" s="120">
        <f t="shared" si="13"/>
        <v>117736</v>
      </c>
      <c r="E85" s="71">
        <v>20237</v>
      </c>
      <c r="F85" s="71">
        <v>137973</v>
      </c>
      <c r="G85" s="71">
        <v>25270</v>
      </c>
      <c r="H85" s="36">
        <v>743</v>
      </c>
      <c r="I85" s="71">
        <v>26013</v>
      </c>
      <c r="J85" s="71">
        <v>14458</v>
      </c>
      <c r="K85" s="71">
        <f>K84+' new cases'!J90</f>
        <v>247</v>
      </c>
      <c r="L85" s="72">
        <v>14705</v>
      </c>
    </row>
    <row r="86" spans="1:12" ht="13.5" thickBot="1" x14ac:dyDescent="0.25">
      <c r="A86" s="122">
        <v>2008</v>
      </c>
      <c r="B86" s="17" t="s">
        <v>16</v>
      </c>
      <c r="C86" s="117"/>
      <c r="D86" s="120">
        <f t="shared" si="13"/>
        <v>119075</v>
      </c>
      <c r="E86" s="71">
        <v>20585</v>
      </c>
      <c r="F86" s="121">
        <v>139660</v>
      </c>
      <c r="G86" s="71">
        <v>25601</v>
      </c>
      <c r="H86" s="36">
        <v>750</v>
      </c>
      <c r="I86" s="71">
        <v>26351</v>
      </c>
      <c r="J86" s="71">
        <v>14670</v>
      </c>
      <c r="K86" s="71">
        <f>K85+' new cases'!J91</f>
        <v>248</v>
      </c>
      <c r="L86" s="72">
        <v>14918</v>
      </c>
    </row>
    <row r="87" spans="1:12" ht="13.5" thickBot="1" x14ac:dyDescent="0.25">
      <c r="A87" s="131">
        <v>2008</v>
      </c>
      <c r="B87" s="144" t="s">
        <v>5</v>
      </c>
      <c r="C87" s="145"/>
      <c r="D87" s="132">
        <f t="shared" si="13"/>
        <v>120351</v>
      </c>
      <c r="E87" s="133">
        <v>20926</v>
      </c>
      <c r="F87" s="133">
        <v>141277</v>
      </c>
      <c r="G87" s="133">
        <f>I87-H87</f>
        <v>26045</v>
      </c>
      <c r="H87" s="134">
        <v>759</v>
      </c>
      <c r="I87" s="133">
        <v>26804</v>
      </c>
      <c r="J87" s="133">
        <f>L87-K87</f>
        <v>14945</v>
      </c>
      <c r="K87" s="133">
        <v>255</v>
      </c>
      <c r="L87" s="135">
        <v>15200</v>
      </c>
    </row>
    <row r="88" spans="1:12" ht="13.5" thickBot="1" x14ac:dyDescent="0.25">
      <c r="A88" s="122">
        <v>2009</v>
      </c>
      <c r="B88" s="123" t="s">
        <v>6</v>
      </c>
      <c r="D88" s="120">
        <f>F88-E88</f>
        <v>121604</v>
      </c>
      <c r="E88" s="71">
        <v>21241</v>
      </c>
      <c r="F88" s="121">
        <v>142845</v>
      </c>
      <c r="G88" s="71">
        <f>I88-H88</f>
        <v>26452</v>
      </c>
      <c r="H88" s="36">
        <v>772</v>
      </c>
      <c r="I88" s="71">
        <v>27224</v>
      </c>
      <c r="J88" s="71">
        <f>L88-K88</f>
        <v>15163</v>
      </c>
      <c r="K88" s="71">
        <v>255</v>
      </c>
      <c r="L88" s="72">
        <v>15418</v>
      </c>
    </row>
    <row r="89" spans="1:12" ht="13.5" thickBot="1" x14ac:dyDescent="0.25">
      <c r="A89" s="122">
        <v>2009</v>
      </c>
      <c r="B89" s="17" t="s">
        <v>7</v>
      </c>
      <c r="D89" s="120">
        <f t="shared" ref="D89:D99" si="15">F89-E89</f>
        <v>123134</v>
      </c>
      <c r="E89" s="71">
        <v>21594</v>
      </c>
      <c r="F89" s="121">
        <v>144728</v>
      </c>
      <c r="G89" s="71">
        <f t="shared" ref="G89:G99" si="16">I89-H89</f>
        <v>26842</v>
      </c>
      <c r="H89" s="36">
        <v>784</v>
      </c>
      <c r="I89" s="71">
        <v>27626</v>
      </c>
      <c r="J89" s="71">
        <f t="shared" ref="J89:J99" si="17">L89-K89</f>
        <v>15378</v>
      </c>
      <c r="K89" s="71">
        <v>256</v>
      </c>
      <c r="L89" s="72">
        <v>15634</v>
      </c>
    </row>
    <row r="90" spans="1:12" ht="13.5" thickBot="1" x14ac:dyDescent="0.25">
      <c r="A90" s="122">
        <v>2009</v>
      </c>
      <c r="B90" s="17" t="s">
        <v>8</v>
      </c>
      <c r="D90" s="120">
        <f t="shared" si="15"/>
        <v>124611</v>
      </c>
      <c r="E90" s="71">
        <v>21938</v>
      </c>
      <c r="F90" s="71">
        <v>146549</v>
      </c>
      <c r="G90" s="71">
        <f t="shared" si="16"/>
        <v>27218</v>
      </c>
      <c r="H90" s="36">
        <v>791</v>
      </c>
      <c r="I90" s="71">
        <v>28009</v>
      </c>
      <c r="J90" s="71">
        <f t="shared" si="17"/>
        <v>15610</v>
      </c>
      <c r="K90" s="71">
        <v>256</v>
      </c>
      <c r="L90" s="72">
        <v>15866</v>
      </c>
    </row>
    <row r="91" spans="1:12" ht="13.5" thickBot="1" x14ac:dyDescent="0.25">
      <c r="A91" s="122">
        <v>2009</v>
      </c>
      <c r="B91" s="17" t="s">
        <v>9</v>
      </c>
      <c r="D91" s="120">
        <f t="shared" si="15"/>
        <v>125840</v>
      </c>
      <c r="E91" s="71">
        <v>22235</v>
      </c>
      <c r="F91" s="121">
        <v>148075</v>
      </c>
      <c r="G91" s="71">
        <f t="shared" si="16"/>
        <v>27537</v>
      </c>
      <c r="H91" s="36">
        <v>799</v>
      </c>
      <c r="I91" s="71">
        <v>28336</v>
      </c>
      <c r="J91" s="71">
        <f t="shared" si="17"/>
        <v>15822</v>
      </c>
      <c r="K91" s="71">
        <v>257</v>
      </c>
      <c r="L91" s="72">
        <v>16079</v>
      </c>
    </row>
    <row r="92" spans="1:12" ht="13.5" thickBot="1" x14ac:dyDescent="0.25">
      <c r="A92" s="122">
        <v>2009</v>
      </c>
      <c r="B92" s="17" t="s">
        <v>10</v>
      </c>
      <c r="D92" s="120">
        <f t="shared" si="15"/>
        <v>127111</v>
      </c>
      <c r="E92" s="71">
        <v>22522</v>
      </c>
      <c r="F92" s="71">
        <v>149633</v>
      </c>
      <c r="G92" s="71">
        <f t="shared" si="16"/>
        <v>27841</v>
      </c>
      <c r="H92" s="36">
        <v>805</v>
      </c>
      <c r="I92" s="71">
        <v>28646</v>
      </c>
      <c r="J92" s="71">
        <f t="shared" si="17"/>
        <v>16002</v>
      </c>
      <c r="K92" s="71">
        <v>257</v>
      </c>
      <c r="L92" s="72">
        <v>16259</v>
      </c>
    </row>
    <row r="93" spans="1:12" ht="13.5" thickBot="1" x14ac:dyDescent="0.25">
      <c r="A93" s="122">
        <v>2009</v>
      </c>
      <c r="B93" s="17" t="s">
        <v>11</v>
      </c>
      <c r="D93" s="120">
        <f t="shared" si="15"/>
        <v>128564</v>
      </c>
      <c r="E93" s="71">
        <v>22757</v>
      </c>
      <c r="F93" s="71">
        <v>151321</v>
      </c>
      <c r="G93" s="71">
        <f t="shared" si="16"/>
        <v>28207</v>
      </c>
      <c r="H93" s="36">
        <v>811</v>
      </c>
      <c r="I93" s="71">
        <v>29018</v>
      </c>
      <c r="J93" s="71">
        <f t="shared" si="17"/>
        <v>16205</v>
      </c>
      <c r="K93" s="71">
        <v>257</v>
      </c>
      <c r="L93" s="72">
        <v>16462</v>
      </c>
    </row>
    <row r="94" spans="1:12" ht="13.5" thickBot="1" x14ac:dyDescent="0.25">
      <c r="A94" s="122">
        <v>2009</v>
      </c>
      <c r="B94" s="17" t="s">
        <v>12</v>
      </c>
      <c r="D94" s="120">
        <f t="shared" si="15"/>
        <v>129898</v>
      </c>
      <c r="E94" s="71">
        <v>23036</v>
      </c>
      <c r="F94" s="71">
        <v>152934</v>
      </c>
      <c r="G94" s="71">
        <f t="shared" si="16"/>
        <v>28533</v>
      </c>
      <c r="H94" s="36">
        <v>819</v>
      </c>
      <c r="I94" s="71">
        <v>29352</v>
      </c>
      <c r="J94" s="71">
        <f t="shared" si="17"/>
        <v>16361</v>
      </c>
      <c r="K94" s="71">
        <v>257</v>
      </c>
      <c r="L94" s="72">
        <v>16618</v>
      </c>
    </row>
    <row r="95" spans="1:12" ht="13.5" thickBot="1" x14ac:dyDescent="0.25">
      <c r="A95" s="122">
        <v>2009</v>
      </c>
      <c r="B95" s="17" t="s">
        <v>13</v>
      </c>
      <c r="D95" s="120">
        <f t="shared" si="15"/>
        <v>131054</v>
      </c>
      <c r="E95" s="71">
        <v>23317</v>
      </c>
      <c r="F95" s="71">
        <v>154371</v>
      </c>
      <c r="G95" s="71">
        <f t="shared" si="16"/>
        <v>28814</v>
      </c>
      <c r="H95" s="36">
        <v>825</v>
      </c>
      <c r="I95" s="71">
        <v>29639</v>
      </c>
      <c r="J95" s="71">
        <f t="shared" si="17"/>
        <v>16514</v>
      </c>
      <c r="K95" s="71">
        <v>257</v>
      </c>
      <c r="L95" s="72">
        <v>16771</v>
      </c>
    </row>
    <row r="96" spans="1:12" ht="13.5" thickBot="1" x14ac:dyDescent="0.25">
      <c r="A96" s="122">
        <v>2009</v>
      </c>
      <c r="B96" s="17" t="s">
        <v>14</v>
      </c>
      <c r="D96" s="120">
        <f t="shared" si="15"/>
        <v>132331</v>
      </c>
      <c r="E96" s="71">
        <v>23692</v>
      </c>
      <c r="F96" s="71">
        <v>156023</v>
      </c>
      <c r="G96" s="71">
        <f t="shared" si="16"/>
        <v>29166</v>
      </c>
      <c r="H96" s="36">
        <v>836</v>
      </c>
      <c r="I96" s="71">
        <v>30002</v>
      </c>
      <c r="J96" s="71">
        <f t="shared" si="17"/>
        <v>16770</v>
      </c>
      <c r="K96" s="71">
        <v>258</v>
      </c>
      <c r="L96" s="72">
        <v>17028</v>
      </c>
    </row>
    <row r="97" spans="1:12" ht="13.5" thickBot="1" x14ac:dyDescent="0.25">
      <c r="A97" s="122">
        <v>2009</v>
      </c>
      <c r="B97" s="17" t="s">
        <v>15</v>
      </c>
      <c r="D97" s="120">
        <f t="shared" si="15"/>
        <v>133637</v>
      </c>
      <c r="E97" s="71">
        <v>24038</v>
      </c>
      <c r="F97" s="71">
        <v>157675</v>
      </c>
      <c r="G97" s="71">
        <f t="shared" si="16"/>
        <v>29513</v>
      </c>
      <c r="H97" s="36">
        <v>845</v>
      </c>
      <c r="I97" s="71">
        <v>30358</v>
      </c>
      <c r="J97" s="71">
        <f t="shared" si="17"/>
        <v>16946</v>
      </c>
      <c r="K97" s="71">
        <v>261</v>
      </c>
      <c r="L97" s="72">
        <v>17207</v>
      </c>
    </row>
    <row r="98" spans="1:12" ht="13.5" thickBot="1" x14ac:dyDescent="0.25">
      <c r="A98" s="122">
        <v>2009</v>
      </c>
      <c r="B98" s="17" t="s">
        <v>16</v>
      </c>
      <c r="D98" s="120">
        <f t="shared" si="15"/>
        <v>135050</v>
      </c>
      <c r="E98" s="71">
        <v>24354</v>
      </c>
      <c r="F98" s="121">
        <v>159404</v>
      </c>
      <c r="G98" s="71">
        <f t="shared" si="16"/>
        <v>29905</v>
      </c>
      <c r="H98" s="36">
        <v>862</v>
      </c>
      <c r="I98" s="71">
        <v>30767</v>
      </c>
      <c r="J98" s="71">
        <f t="shared" si="17"/>
        <v>17190</v>
      </c>
      <c r="K98" s="71">
        <v>264</v>
      </c>
      <c r="L98" s="72">
        <v>17454</v>
      </c>
    </row>
    <row r="99" spans="1:12" ht="13.5" thickBot="1" x14ac:dyDescent="0.25">
      <c r="A99" s="131">
        <v>2009</v>
      </c>
      <c r="B99" s="144" t="s">
        <v>5</v>
      </c>
      <c r="C99" s="145"/>
      <c r="D99" s="132">
        <f t="shared" si="15"/>
        <v>136432</v>
      </c>
      <c r="E99" s="133">
        <v>24687</v>
      </c>
      <c r="F99" s="135">
        <v>161119</v>
      </c>
      <c r="G99" s="135">
        <f t="shared" si="16"/>
        <v>30369</v>
      </c>
      <c r="H99" s="135">
        <v>872</v>
      </c>
      <c r="I99" s="135">
        <v>31241</v>
      </c>
      <c r="J99" s="135">
        <f t="shared" si="17"/>
        <v>17523</v>
      </c>
      <c r="K99" s="135">
        <v>268</v>
      </c>
      <c r="L99" s="135">
        <v>17791</v>
      </c>
    </row>
    <row r="100" spans="1:12" ht="13.5" thickBot="1" x14ac:dyDescent="0.25">
      <c r="A100" s="122">
        <v>2010</v>
      </c>
      <c r="B100" s="123" t="s">
        <v>6</v>
      </c>
      <c r="D100" s="120">
        <f>F100-E100</f>
        <v>137609</v>
      </c>
      <c r="E100" s="71">
        <v>24982</v>
      </c>
      <c r="F100" s="121">
        <v>162591</v>
      </c>
      <c r="G100" s="71">
        <f>I100-H100</f>
        <v>30755</v>
      </c>
      <c r="H100" s="36">
        <v>877</v>
      </c>
      <c r="I100" s="71">
        <v>31632</v>
      </c>
      <c r="J100" s="71">
        <f>L100-K100</f>
        <v>17762</v>
      </c>
      <c r="K100" s="71">
        <v>268</v>
      </c>
      <c r="L100" s="72">
        <v>18030</v>
      </c>
    </row>
    <row r="101" spans="1:12" ht="13.5" thickBot="1" x14ac:dyDescent="0.25">
      <c r="A101" s="122">
        <v>2010</v>
      </c>
      <c r="B101" s="17" t="s">
        <v>7</v>
      </c>
      <c r="D101" s="120">
        <f t="shared" ref="D101:D111" si="18">F101-E101</f>
        <v>138953</v>
      </c>
      <c r="E101" s="71">
        <v>25315</v>
      </c>
      <c r="F101" s="121">
        <v>164268</v>
      </c>
      <c r="G101" s="71">
        <f t="shared" ref="G101:G111" si="19">I101-H101</f>
        <v>31180</v>
      </c>
      <c r="H101" s="36">
        <v>887</v>
      </c>
      <c r="I101" s="71">
        <v>32067</v>
      </c>
      <c r="J101" s="71">
        <f t="shared" ref="J101:J111" si="20">L101-K101</f>
        <v>17994</v>
      </c>
      <c r="K101" s="71">
        <v>268</v>
      </c>
      <c r="L101" s="72">
        <v>18262</v>
      </c>
    </row>
    <row r="102" spans="1:12" ht="13.5" thickBot="1" x14ac:dyDescent="0.25">
      <c r="A102" s="122">
        <v>2010</v>
      </c>
      <c r="B102" s="17" t="s">
        <v>8</v>
      </c>
      <c r="D102" s="120">
        <f t="shared" si="18"/>
        <v>140515</v>
      </c>
      <c r="E102" s="71">
        <v>25668</v>
      </c>
      <c r="F102" s="71">
        <v>166183</v>
      </c>
      <c r="G102" s="71">
        <f t="shared" si="19"/>
        <v>31643</v>
      </c>
      <c r="H102" s="36">
        <v>902</v>
      </c>
      <c r="I102" s="71">
        <v>32545</v>
      </c>
      <c r="J102" s="71">
        <f t="shared" si="20"/>
        <v>18294</v>
      </c>
      <c r="K102" s="71">
        <v>268</v>
      </c>
      <c r="L102" s="72">
        <v>18562</v>
      </c>
    </row>
    <row r="103" spans="1:12" ht="13.5" thickBot="1" x14ac:dyDescent="0.25">
      <c r="A103" s="122">
        <v>2010</v>
      </c>
      <c r="B103" s="17" t="s">
        <v>9</v>
      </c>
      <c r="D103" s="120">
        <f t="shared" si="18"/>
        <v>141901</v>
      </c>
      <c r="E103" s="71">
        <v>25982</v>
      </c>
      <c r="F103" s="121">
        <v>167883</v>
      </c>
      <c r="G103" s="71">
        <f t="shared" si="19"/>
        <v>32091</v>
      </c>
      <c r="H103" s="36">
        <v>912</v>
      </c>
      <c r="I103" s="71">
        <v>33003</v>
      </c>
      <c r="J103" s="71">
        <f t="shared" si="20"/>
        <v>18549</v>
      </c>
      <c r="K103" s="71">
        <v>270</v>
      </c>
      <c r="L103" s="72">
        <v>18819</v>
      </c>
    </row>
    <row r="104" spans="1:12" ht="13.5" thickBot="1" x14ac:dyDescent="0.25">
      <c r="A104" s="122">
        <v>2010</v>
      </c>
      <c r="B104" s="17" t="s">
        <v>10</v>
      </c>
      <c r="D104" s="120">
        <f t="shared" si="18"/>
        <v>143284</v>
      </c>
      <c r="E104" s="71">
        <v>26255</v>
      </c>
      <c r="F104" s="71">
        <v>169539</v>
      </c>
      <c r="G104" s="71">
        <f t="shared" si="19"/>
        <v>32492</v>
      </c>
      <c r="H104" s="36">
        <v>923</v>
      </c>
      <c r="I104" s="71">
        <v>33415</v>
      </c>
      <c r="J104" s="71">
        <f t="shared" si="20"/>
        <v>18811</v>
      </c>
      <c r="K104" s="71">
        <v>272</v>
      </c>
      <c r="L104" s="72">
        <v>19083</v>
      </c>
    </row>
    <row r="105" spans="1:12" ht="13.5" thickBot="1" x14ac:dyDescent="0.25">
      <c r="A105" s="122">
        <v>2010</v>
      </c>
      <c r="B105" s="17" t="s">
        <v>11</v>
      </c>
      <c r="D105" s="120">
        <f t="shared" si="18"/>
        <v>144779</v>
      </c>
      <c r="E105" s="71">
        <v>26882</v>
      </c>
      <c r="F105" s="71">
        <v>171661</v>
      </c>
      <c r="G105" s="71">
        <f t="shared" si="19"/>
        <v>33005</v>
      </c>
      <c r="H105" s="36">
        <v>932</v>
      </c>
      <c r="I105" s="71">
        <v>33937</v>
      </c>
      <c r="J105" s="71">
        <f t="shared" si="20"/>
        <v>19113</v>
      </c>
      <c r="K105" s="71">
        <v>276</v>
      </c>
      <c r="L105" s="72">
        <v>19389</v>
      </c>
    </row>
    <row r="106" spans="1:12" ht="13.5" thickBot="1" x14ac:dyDescent="0.25">
      <c r="A106" s="122">
        <v>2010</v>
      </c>
      <c r="B106" s="17" t="s">
        <v>12</v>
      </c>
      <c r="D106" s="120">
        <f t="shared" si="18"/>
        <v>146129</v>
      </c>
      <c r="E106" s="71">
        <v>27164</v>
      </c>
      <c r="F106" s="71">
        <v>173293</v>
      </c>
      <c r="G106" s="71">
        <f t="shared" si="19"/>
        <v>33403</v>
      </c>
      <c r="H106" s="36">
        <v>934</v>
      </c>
      <c r="I106" s="71">
        <v>34337</v>
      </c>
      <c r="J106" s="71">
        <f t="shared" si="20"/>
        <v>19328</v>
      </c>
      <c r="K106" s="71">
        <v>280</v>
      </c>
      <c r="L106" s="72">
        <v>19608</v>
      </c>
    </row>
    <row r="107" spans="1:12" ht="13.5" thickBot="1" x14ac:dyDescent="0.25">
      <c r="A107" s="122">
        <v>2010</v>
      </c>
      <c r="B107" s="17" t="s">
        <v>13</v>
      </c>
      <c r="D107" s="120">
        <f t="shared" si="18"/>
        <v>147369</v>
      </c>
      <c r="E107" s="71">
        <v>27455</v>
      </c>
      <c r="F107" s="71">
        <v>174824</v>
      </c>
      <c r="G107" s="71">
        <f t="shared" si="19"/>
        <v>33792</v>
      </c>
      <c r="H107" s="36">
        <v>942</v>
      </c>
      <c r="I107" s="71">
        <v>34734</v>
      </c>
      <c r="J107" s="71">
        <f t="shared" si="20"/>
        <v>19525</v>
      </c>
      <c r="K107" s="71">
        <v>282</v>
      </c>
      <c r="L107" s="72">
        <v>19807</v>
      </c>
    </row>
    <row r="108" spans="1:12" ht="13.5" thickBot="1" x14ac:dyDescent="0.25">
      <c r="A108" s="122">
        <v>2010</v>
      </c>
      <c r="B108" s="17" t="s">
        <v>14</v>
      </c>
      <c r="D108" s="120">
        <f t="shared" si="18"/>
        <v>148590</v>
      </c>
      <c r="E108" s="71">
        <v>27780</v>
      </c>
      <c r="F108" s="71">
        <v>176370</v>
      </c>
      <c r="G108" s="71">
        <f t="shared" si="19"/>
        <v>34203</v>
      </c>
      <c r="H108" s="36">
        <v>958</v>
      </c>
      <c r="I108" s="71">
        <v>35161</v>
      </c>
      <c r="J108" s="71">
        <f t="shared" si="20"/>
        <v>19766</v>
      </c>
      <c r="K108" s="71">
        <v>284</v>
      </c>
      <c r="L108" s="72">
        <v>20050</v>
      </c>
    </row>
    <row r="109" spans="1:12" ht="13.5" thickBot="1" x14ac:dyDescent="0.25">
      <c r="A109" s="122">
        <v>2010</v>
      </c>
      <c r="B109" s="17" t="s">
        <v>15</v>
      </c>
      <c r="D109" s="120">
        <f t="shared" si="18"/>
        <v>149819</v>
      </c>
      <c r="E109" s="71">
        <v>28108</v>
      </c>
      <c r="F109" s="71">
        <v>177927</v>
      </c>
      <c r="G109" s="71">
        <f t="shared" si="19"/>
        <v>34754</v>
      </c>
      <c r="H109" s="36">
        <v>980</v>
      </c>
      <c r="I109" s="71">
        <v>35734</v>
      </c>
      <c r="J109" s="71">
        <f t="shared" si="20"/>
        <v>20002</v>
      </c>
      <c r="K109" s="71">
        <v>286</v>
      </c>
      <c r="L109" s="72">
        <v>20288</v>
      </c>
    </row>
    <row r="110" spans="1:12" ht="13.5" thickBot="1" x14ac:dyDescent="0.25">
      <c r="A110" s="122">
        <v>2010</v>
      </c>
      <c r="B110" s="17" t="s">
        <v>16</v>
      </c>
      <c r="D110" s="120">
        <f t="shared" si="18"/>
        <v>151243</v>
      </c>
      <c r="E110" s="71">
        <v>28431</v>
      </c>
      <c r="F110" s="121">
        <v>179674</v>
      </c>
      <c r="G110" s="71">
        <f t="shared" si="19"/>
        <v>35402</v>
      </c>
      <c r="H110" s="36">
        <v>991</v>
      </c>
      <c r="I110" s="71">
        <v>36393</v>
      </c>
      <c r="J110" s="71">
        <f t="shared" si="20"/>
        <v>20268</v>
      </c>
      <c r="K110" s="71">
        <v>287</v>
      </c>
      <c r="L110" s="72">
        <v>20555</v>
      </c>
    </row>
    <row r="111" spans="1:12" ht="13.5" thickBot="1" x14ac:dyDescent="0.25">
      <c r="A111" s="144">
        <v>2010</v>
      </c>
      <c r="B111" s="144" t="s">
        <v>5</v>
      </c>
      <c r="C111" s="145"/>
      <c r="D111" s="133">
        <f t="shared" si="18"/>
        <v>152790</v>
      </c>
      <c r="E111" s="133">
        <v>28819</v>
      </c>
      <c r="F111" s="135">
        <v>181609</v>
      </c>
      <c r="G111" s="135">
        <f t="shared" si="19"/>
        <v>36104</v>
      </c>
      <c r="H111" s="135">
        <v>1006</v>
      </c>
      <c r="I111" s="135">
        <v>37110</v>
      </c>
      <c r="J111" s="135">
        <f t="shared" si="20"/>
        <v>20603</v>
      </c>
      <c r="K111" s="135">
        <v>288</v>
      </c>
      <c r="L111" s="135">
        <v>20891</v>
      </c>
    </row>
    <row r="112" spans="1:12" ht="13.5" thickBot="1" x14ac:dyDescent="0.25">
      <c r="A112" s="122">
        <v>2011</v>
      </c>
      <c r="B112" s="123" t="s">
        <v>6</v>
      </c>
      <c r="D112" s="120">
        <f>F112-E112</f>
        <v>154234</v>
      </c>
      <c r="E112" s="71">
        <f>E111+' new cases'!D121</f>
        <v>29130</v>
      </c>
      <c r="F112" s="121">
        <f>F111+' new cases'!E121</f>
        <v>183364</v>
      </c>
      <c r="G112" s="71">
        <f>I112-H112</f>
        <v>36750</v>
      </c>
      <c r="H112" s="67">
        <f>H111+' new cases'!G121</f>
        <v>1024</v>
      </c>
      <c r="I112" s="71">
        <f>I111+' new cases'!H121</f>
        <v>37774</v>
      </c>
      <c r="J112" s="71">
        <f>L112-K112</f>
        <v>20845</v>
      </c>
      <c r="K112" s="71">
        <f>K111+' new cases'!J121</f>
        <v>292</v>
      </c>
      <c r="L112" s="72">
        <f>L111+' new cases'!K121</f>
        <v>21137</v>
      </c>
    </row>
    <row r="113" spans="1:12" ht="13.5" thickBot="1" x14ac:dyDescent="0.25">
      <c r="A113" s="122">
        <v>2011</v>
      </c>
      <c r="B113" s="17" t="s">
        <v>7</v>
      </c>
      <c r="D113" s="120">
        <f t="shared" ref="D113:D123" si="21">F113-E113</f>
        <v>155683</v>
      </c>
      <c r="E113" s="71">
        <f>E112+' new cases'!D122</f>
        <v>29464</v>
      </c>
      <c r="F113" s="121">
        <f>F112+' new cases'!E122</f>
        <v>185147</v>
      </c>
      <c r="G113" s="71">
        <f t="shared" ref="G113:G123" si="22">I113-H113</f>
        <v>37428</v>
      </c>
      <c r="H113" s="67">
        <f>H112+' new cases'!G122</f>
        <v>1027</v>
      </c>
      <c r="I113" s="71">
        <f>I112+' new cases'!H122</f>
        <v>38455</v>
      </c>
      <c r="J113" s="71">
        <f t="shared" ref="J113:J123" si="23">L113-K113</f>
        <v>21114</v>
      </c>
      <c r="K113" s="71">
        <f>K112+' new cases'!J122</f>
        <v>293</v>
      </c>
      <c r="L113" s="72">
        <f>L112+' new cases'!K122</f>
        <v>21407</v>
      </c>
    </row>
    <row r="114" spans="1:12" ht="13.5" thickBot="1" x14ac:dyDescent="0.25">
      <c r="A114" s="122">
        <v>2011</v>
      </c>
      <c r="B114" s="17" t="s">
        <v>8</v>
      </c>
      <c r="D114" s="120">
        <f t="shared" si="21"/>
        <v>157164</v>
      </c>
      <c r="E114" s="71">
        <f>E113+' new cases'!D123</f>
        <v>29764</v>
      </c>
      <c r="F114" s="121">
        <f>F113+' new cases'!E123</f>
        <v>186928</v>
      </c>
      <c r="G114" s="71">
        <f t="shared" si="22"/>
        <v>38266</v>
      </c>
      <c r="H114" s="67">
        <f>H113+' new cases'!G123</f>
        <v>1053</v>
      </c>
      <c r="I114" s="71">
        <f>I113+' new cases'!H123</f>
        <v>39319</v>
      </c>
      <c r="J114" s="71">
        <f t="shared" si="23"/>
        <v>21467</v>
      </c>
      <c r="K114" s="71">
        <f>K113+' new cases'!J123</f>
        <v>294</v>
      </c>
      <c r="L114" s="72">
        <f>L113+' new cases'!K123</f>
        <v>21761</v>
      </c>
    </row>
    <row r="115" spans="1:12" ht="13.5" thickBot="1" x14ac:dyDescent="0.25">
      <c r="A115" s="122">
        <v>2011</v>
      </c>
      <c r="B115" s="17" t="s">
        <v>9</v>
      </c>
      <c r="D115" s="120">
        <f t="shared" si="21"/>
        <v>158679</v>
      </c>
      <c r="E115" s="71">
        <f>E114+' new cases'!D124</f>
        <v>30087</v>
      </c>
      <c r="F115" s="121">
        <f>F114+' new cases'!E124</f>
        <v>188766</v>
      </c>
      <c r="G115" s="71">
        <f t="shared" si="22"/>
        <v>39042</v>
      </c>
      <c r="H115" s="67">
        <f>H114+' new cases'!G124</f>
        <v>1060</v>
      </c>
      <c r="I115" s="71">
        <f>I114+' new cases'!H124</f>
        <v>40102</v>
      </c>
      <c r="J115" s="71">
        <f t="shared" si="23"/>
        <v>21778</v>
      </c>
      <c r="K115" s="71">
        <f>K114+' new cases'!J124</f>
        <v>295</v>
      </c>
      <c r="L115" s="72">
        <f>L114+' new cases'!K124</f>
        <v>22073</v>
      </c>
    </row>
    <row r="116" spans="1:12" ht="13.5" thickBot="1" x14ac:dyDescent="0.25">
      <c r="A116" s="122">
        <v>2011</v>
      </c>
      <c r="B116" s="17" t="s">
        <v>10</v>
      </c>
      <c r="D116" s="120">
        <f t="shared" si="21"/>
        <v>160011</v>
      </c>
      <c r="E116" s="71">
        <f>E115+' new cases'!D125</f>
        <v>30361</v>
      </c>
      <c r="F116" s="121">
        <f>F115+' new cases'!E125</f>
        <v>190372</v>
      </c>
      <c r="G116" s="71">
        <f t="shared" si="22"/>
        <v>39736</v>
      </c>
      <c r="H116" s="67">
        <f>H115+' new cases'!G125</f>
        <v>1066</v>
      </c>
      <c r="I116" s="71">
        <f>I115+' new cases'!H125</f>
        <v>40802</v>
      </c>
      <c r="J116" s="71">
        <f t="shared" si="23"/>
        <v>22024</v>
      </c>
      <c r="K116" s="71">
        <f>K115+' new cases'!J125</f>
        <v>296</v>
      </c>
      <c r="L116" s="72">
        <f>L115+' new cases'!K125</f>
        <v>22320</v>
      </c>
    </row>
    <row r="117" spans="1:12" ht="13.5" thickBot="1" x14ac:dyDescent="0.25">
      <c r="A117" s="122">
        <v>2011</v>
      </c>
      <c r="B117" s="17" t="s">
        <v>11</v>
      </c>
      <c r="D117" s="120">
        <f t="shared" si="21"/>
        <v>161305</v>
      </c>
      <c r="E117" s="71">
        <f>E116+' new cases'!D126</f>
        <v>30660</v>
      </c>
      <c r="F117" s="121">
        <f>F116+' new cases'!E126</f>
        <v>191965</v>
      </c>
      <c r="G117" s="71">
        <f t="shared" si="22"/>
        <v>40431</v>
      </c>
      <c r="H117" s="67">
        <f>H116+' new cases'!G126</f>
        <v>1077</v>
      </c>
      <c r="I117" s="71">
        <f>I116+' new cases'!H126</f>
        <v>41508</v>
      </c>
      <c r="J117" s="71">
        <f t="shared" si="23"/>
        <v>22308</v>
      </c>
      <c r="K117" s="71">
        <f>K116+' new cases'!J126</f>
        <v>299</v>
      </c>
      <c r="L117" s="72">
        <f>L116+' new cases'!K126</f>
        <v>22607</v>
      </c>
    </row>
    <row r="118" spans="1:12" ht="13.5" thickBot="1" x14ac:dyDescent="0.25">
      <c r="A118" s="122">
        <v>2011</v>
      </c>
      <c r="B118" s="17" t="s">
        <v>12</v>
      </c>
      <c r="D118" s="120">
        <f t="shared" si="21"/>
        <v>162598</v>
      </c>
      <c r="E118" s="71">
        <f>E117+' new cases'!D127</f>
        <v>30946</v>
      </c>
      <c r="F118" s="121">
        <f>F117+' new cases'!E127</f>
        <v>193544</v>
      </c>
      <c r="G118" s="71">
        <f t="shared" si="22"/>
        <v>41149</v>
      </c>
      <c r="H118" s="67">
        <f>H117+' new cases'!G127</f>
        <v>1084</v>
      </c>
      <c r="I118" s="71">
        <f>I117+' new cases'!H127</f>
        <v>42233</v>
      </c>
      <c r="J118" s="71">
        <f t="shared" si="23"/>
        <v>22595</v>
      </c>
      <c r="K118" s="71">
        <f>K117+' new cases'!J127</f>
        <v>300</v>
      </c>
      <c r="L118" s="72">
        <f>L117+' new cases'!K127</f>
        <v>22895</v>
      </c>
    </row>
    <row r="119" spans="1:12" ht="13.5" thickBot="1" x14ac:dyDescent="0.25">
      <c r="A119" s="122">
        <v>2011</v>
      </c>
      <c r="B119" s="17" t="s">
        <v>13</v>
      </c>
      <c r="D119" s="120">
        <f t="shared" si="21"/>
        <v>163974</v>
      </c>
      <c r="E119" s="71">
        <f>E118+' new cases'!D128</f>
        <v>31336</v>
      </c>
      <c r="F119" s="121">
        <f>F118+' new cases'!E128</f>
        <v>195310</v>
      </c>
      <c r="G119" s="71">
        <f t="shared" si="22"/>
        <v>41931</v>
      </c>
      <c r="H119" s="67">
        <f>H118+' new cases'!G128</f>
        <v>1093</v>
      </c>
      <c r="I119" s="71">
        <f>I118+' new cases'!H128</f>
        <v>43024</v>
      </c>
      <c r="J119" s="71">
        <f t="shared" si="23"/>
        <v>22907</v>
      </c>
      <c r="K119" s="71">
        <f>K118+' new cases'!J128</f>
        <v>302</v>
      </c>
      <c r="L119" s="72">
        <f>L118+' new cases'!K128</f>
        <v>23209</v>
      </c>
    </row>
    <row r="120" spans="1:12" ht="13.5" thickBot="1" x14ac:dyDescent="0.25">
      <c r="A120" s="122">
        <v>2011</v>
      </c>
      <c r="B120" s="17" t="s">
        <v>14</v>
      </c>
      <c r="D120" s="120">
        <f t="shared" si="21"/>
        <v>165465</v>
      </c>
      <c r="E120" s="71">
        <f>E119+' new cases'!D129</f>
        <v>31618</v>
      </c>
      <c r="F120" s="121">
        <f>F119+' new cases'!E129</f>
        <v>197083</v>
      </c>
      <c r="G120" s="71">
        <f t="shared" si="22"/>
        <v>42677</v>
      </c>
      <c r="H120" s="67">
        <f>H119+' new cases'!G129</f>
        <v>1098</v>
      </c>
      <c r="I120" s="71">
        <f>I119+' new cases'!H129</f>
        <v>43775</v>
      </c>
      <c r="J120" s="71">
        <f t="shared" si="23"/>
        <v>23199</v>
      </c>
      <c r="K120" s="71">
        <f>K119+' new cases'!J129</f>
        <v>307</v>
      </c>
      <c r="L120" s="72">
        <f>L119+' new cases'!K129</f>
        <v>23506</v>
      </c>
    </row>
    <row r="121" spans="1:12" ht="13.5" thickBot="1" x14ac:dyDescent="0.25">
      <c r="A121" s="122">
        <v>2011</v>
      </c>
      <c r="B121" s="17" t="s">
        <v>15</v>
      </c>
      <c r="D121" s="120">
        <f t="shared" si="21"/>
        <v>166841</v>
      </c>
      <c r="E121" s="71">
        <f>E120+' new cases'!D130</f>
        <v>31976</v>
      </c>
      <c r="F121" s="121">
        <f>F120+' new cases'!E130</f>
        <v>198817</v>
      </c>
      <c r="G121" s="71">
        <f t="shared" si="22"/>
        <v>43414</v>
      </c>
      <c r="H121" s="67">
        <f>H120+' new cases'!G130</f>
        <v>1110</v>
      </c>
      <c r="I121" s="71">
        <f>I120+' new cases'!H130</f>
        <v>44524</v>
      </c>
      <c r="J121" s="71">
        <f t="shared" si="23"/>
        <v>23535</v>
      </c>
      <c r="K121" s="71">
        <f>K120+' new cases'!J130</f>
        <v>310</v>
      </c>
      <c r="L121" s="72">
        <f>L120+' new cases'!K130</f>
        <v>23845</v>
      </c>
    </row>
    <row r="122" spans="1:12" ht="13.5" thickBot="1" x14ac:dyDescent="0.25">
      <c r="A122" s="122">
        <v>2011</v>
      </c>
      <c r="B122" s="17" t="s">
        <v>16</v>
      </c>
      <c r="D122" s="120">
        <f t="shared" si="21"/>
        <v>168381</v>
      </c>
      <c r="E122" s="71">
        <f>E121+' new cases'!D131</f>
        <v>32393</v>
      </c>
      <c r="F122" s="121">
        <f>F121+' new cases'!E131</f>
        <v>200774</v>
      </c>
      <c r="G122" s="71">
        <f t="shared" si="22"/>
        <v>44248</v>
      </c>
      <c r="H122" s="67">
        <f>H121+' new cases'!G131</f>
        <v>1119</v>
      </c>
      <c r="I122" s="71">
        <f>I121+' new cases'!H131</f>
        <v>45367</v>
      </c>
      <c r="J122" s="71">
        <f t="shared" si="23"/>
        <v>23899</v>
      </c>
      <c r="K122" s="71">
        <f>K121+' new cases'!J131</f>
        <v>310</v>
      </c>
      <c r="L122" s="72">
        <f>L121+' new cases'!K131</f>
        <v>24209</v>
      </c>
    </row>
    <row r="123" spans="1:12" ht="13.5" thickBot="1" x14ac:dyDescent="0.25">
      <c r="A123" s="149">
        <v>2011</v>
      </c>
      <c r="B123" s="144" t="s">
        <v>5</v>
      </c>
      <c r="C123" s="145"/>
      <c r="D123" s="133">
        <f t="shared" si="21"/>
        <v>170038</v>
      </c>
      <c r="E123" s="135">
        <f>E122+' new cases'!D132</f>
        <v>32749</v>
      </c>
      <c r="F123" s="135">
        <f>F122+' new cases'!E132</f>
        <v>202787</v>
      </c>
      <c r="G123" s="150">
        <f t="shared" si="22"/>
        <v>45171</v>
      </c>
      <c r="H123" s="150">
        <f>H122+' new cases'!G132</f>
        <v>1129</v>
      </c>
      <c r="I123" s="150">
        <f>I122+' new cases'!H132</f>
        <v>46300</v>
      </c>
      <c r="J123" s="151">
        <f t="shared" si="23"/>
        <v>24316</v>
      </c>
      <c r="K123" s="151">
        <f>K122+' new cases'!J132</f>
        <v>310</v>
      </c>
      <c r="L123" s="150">
        <f>L122+' new cases'!K132</f>
        <v>24626</v>
      </c>
    </row>
    <row r="124" spans="1:12" ht="13.5" thickBot="1" x14ac:dyDescent="0.25">
      <c r="A124" s="122">
        <v>2012</v>
      </c>
      <c r="B124" s="123" t="s">
        <v>6</v>
      </c>
      <c r="D124" s="120">
        <f>D123+' new cases'!C134</f>
        <v>171330</v>
      </c>
      <c r="E124" s="71">
        <f>E123+' new cases'!D134</f>
        <v>33073</v>
      </c>
      <c r="F124" s="121">
        <f>F123+' new cases'!E134</f>
        <v>204403</v>
      </c>
      <c r="G124" s="71">
        <f>G123+' new cases'!F134</f>
        <v>46036</v>
      </c>
      <c r="H124" s="71">
        <f>H123+' new cases'!G134</f>
        <v>1135</v>
      </c>
      <c r="I124" s="71">
        <f>I123+' new cases'!H134</f>
        <v>47171</v>
      </c>
      <c r="J124" s="72">
        <f>J123+' new cases'!I134</f>
        <v>24725</v>
      </c>
      <c r="K124" s="72">
        <f>K123+' new cases'!J134</f>
        <v>310</v>
      </c>
      <c r="L124" s="72">
        <f>L123+' new cases'!K134</f>
        <v>25035</v>
      </c>
    </row>
    <row r="125" spans="1:12" ht="13.5" thickBot="1" x14ac:dyDescent="0.25">
      <c r="A125" s="122">
        <v>2012</v>
      </c>
      <c r="B125" s="17" t="s">
        <v>7</v>
      </c>
      <c r="D125" s="120">
        <f>D124+' new cases'!C135</f>
        <v>172763</v>
      </c>
      <c r="E125" s="71">
        <f>E124+' new cases'!D135</f>
        <v>33397</v>
      </c>
      <c r="F125" s="121">
        <f>F124+' new cases'!E135</f>
        <v>206160</v>
      </c>
      <c r="G125" s="71">
        <f>G124+' new cases'!F135</f>
        <v>46859</v>
      </c>
      <c r="H125" s="71">
        <f>H124+' new cases'!G135</f>
        <v>1140</v>
      </c>
      <c r="I125" s="71">
        <f>I124+' new cases'!H135</f>
        <v>47999</v>
      </c>
      <c r="J125" s="72">
        <f>J124+' new cases'!I135</f>
        <v>25043</v>
      </c>
      <c r="K125" s="72">
        <f>K124+' new cases'!J135</f>
        <v>310</v>
      </c>
      <c r="L125" s="72">
        <f>L124+' new cases'!K135</f>
        <v>25353</v>
      </c>
    </row>
    <row r="126" spans="1:12" ht="13.5" thickBot="1" x14ac:dyDescent="0.25">
      <c r="A126" s="122">
        <v>2012</v>
      </c>
      <c r="B126" s="17" t="s">
        <v>8</v>
      </c>
      <c r="D126" s="120">
        <f>D125+' new cases'!C136</f>
        <v>174134</v>
      </c>
      <c r="E126" s="71">
        <f>E125+' new cases'!D136</f>
        <v>33714</v>
      </c>
      <c r="F126" s="121">
        <f>F125+' new cases'!E136</f>
        <v>207848</v>
      </c>
      <c r="G126" s="71">
        <f>G125+' new cases'!F136</f>
        <v>47790</v>
      </c>
      <c r="H126" s="71">
        <f>H125+' new cases'!G136</f>
        <v>1151</v>
      </c>
      <c r="I126" s="71">
        <f>I125+' new cases'!H136</f>
        <v>48941</v>
      </c>
      <c r="J126" s="72">
        <f>J125+' new cases'!I136</f>
        <v>25408</v>
      </c>
      <c r="K126" s="72">
        <f>K125+' new cases'!J136</f>
        <v>310</v>
      </c>
      <c r="L126" s="72">
        <f>L125+' new cases'!K136</f>
        <v>25718</v>
      </c>
    </row>
    <row r="127" spans="1:12" ht="13.5" thickBot="1" x14ac:dyDescent="0.25">
      <c r="A127" s="122">
        <v>2012</v>
      </c>
      <c r="B127" s="17" t="s">
        <v>9</v>
      </c>
      <c r="D127" s="120">
        <f>D126+' new cases'!C137</f>
        <v>175506</v>
      </c>
      <c r="E127" s="71">
        <f>E126+' new cases'!D137</f>
        <v>34029</v>
      </c>
      <c r="F127" s="121">
        <f>F126+' new cases'!E137</f>
        <v>209535</v>
      </c>
      <c r="G127" s="71">
        <f>G126+' new cases'!F137</f>
        <v>48691</v>
      </c>
      <c r="H127" s="71">
        <f>H126+' new cases'!G137</f>
        <v>1155</v>
      </c>
      <c r="I127" s="71">
        <f>I126+' new cases'!H137</f>
        <v>49846</v>
      </c>
      <c r="J127" s="72">
        <f>J126+' new cases'!I137</f>
        <v>25732</v>
      </c>
      <c r="K127" s="72">
        <f>K126+' new cases'!J137</f>
        <v>311</v>
      </c>
      <c r="L127" s="72">
        <f>L126+' new cases'!K137</f>
        <v>26043</v>
      </c>
    </row>
    <row r="128" spans="1:12" ht="13.5" thickBot="1" x14ac:dyDescent="0.25">
      <c r="A128" s="122">
        <v>2012</v>
      </c>
      <c r="B128" s="17" t="s">
        <v>10</v>
      </c>
      <c r="D128" s="120">
        <f>D127+' new cases'!C138</f>
        <v>176857</v>
      </c>
      <c r="E128" s="71">
        <f>E127+' new cases'!D138</f>
        <v>34373</v>
      </c>
      <c r="F128" s="121">
        <f>F127+' new cases'!E138</f>
        <v>211230</v>
      </c>
      <c r="G128" s="71">
        <f>G127+' new cases'!F138</f>
        <v>49462</v>
      </c>
      <c r="H128" s="71">
        <f>H127+' new cases'!G138</f>
        <v>1167</v>
      </c>
      <c r="I128" s="71">
        <f>I127+' new cases'!H138</f>
        <v>50629</v>
      </c>
      <c r="J128" s="72">
        <f>J127+' new cases'!I138</f>
        <v>26048</v>
      </c>
      <c r="K128" s="72">
        <f>K127+' new cases'!J138</f>
        <v>312</v>
      </c>
      <c r="L128" s="72">
        <f>L127+' new cases'!K138</f>
        <v>26360</v>
      </c>
    </row>
    <row r="129" spans="1:13" ht="13.5" thickBot="1" x14ac:dyDescent="0.25">
      <c r="A129" s="122">
        <v>2012</v>
      </c>
      <c r="B129" s="17" t="s">
        <v>11</v>
      </c>
      <c r="D129" s="120">
        <f>D128+' new cases'!C139</f>
        <v>178120</v>
      </c>
      <c r="E129" s="71">
        <f>E128+' new cases'!D139</f>
        <v>34718</v>
      </c>
      <c r="F129" s="121">
        <f>F128+' new cases'!E139</f>
        <v>212838</v>
      </c>
      <c r="G129" s="71">
        <f>G128+' new cases'!F139</f>
        <v>50297</v>
      </c>
      <c r="H129" s="71">
        <f>H128+' new cases'!G139</f>
        <v>1171</v>
      </c>
      <c r="I129" s="71">
        <f>I128+' new cases'!H139</f>
        <v>51468</v>
      </c>
      <c r="J129" s="72">
        <f>J128+' new cases'!I139</f>
        <v>26353</v>
      </c>
      <c r="K129" s="72">
        <f>K128+' new cases'!J139</f>
        <v>312</v>
      </c>
      <c r="L129" s="72">
        <f>L128+' new cases'!K139</f>
        <v>26665</v>
      </c>
    </row>
    <row r="130" spans="1:13" ht="13.5" thickBot="1" x14ac:dyDescent="0.25">
      <c r="A130" s="122">
        <v>2012</v>
      </c>
      <c r="B130" s="17" t="s">
        <v>12</v>
      </c>
      <c r="D130" s="120">
        <f>D129+' new cases'!C140</f>
        <v>179520</v>
      </c>
      <c r="E130" s="71">
        <f>E129+' new cases'!D140</f>
        <v>35088</v>
      </c>
      <c r="F130" s="121">
        <f>F129+' new cases'!E140</f>
        <v>214608</v>
      </c>
      <c r="G130" s="71">
        <f>G129+' new cases'!F140</f>
        <v>51164</v>
      </c>
      <c r="H130" s="71">
        <f>H129+' new cases'!G140</f>
        <v>1179</v>
      </c>
      <c r="I130" s="71">
        <f>I129+' new cases'!H140</f>
        <v>52343</v>
      </c>
      <c r="J130" s="72">
        <f>J129+' new cases'!I140</f>
        <v>26668</v>
      </c>
      <c r="K130" s="72">
        <f>K129+' new cases'!J140</f>
        <v>316</v>
      </c>
      <c r="L130" s="72">
        <f>L129+' new cases'!K140</f>
        <v>26984</v>
      </c>
    </row>
    <row r="131" spans="1:13" ht="13.5" thickBot="1" x14ac:dyDescent="0.25">
      <c r="A131" s="122">
        <v>2012</v>
      </c>
      <c r="B131" s="17" t="s">
        <v>13</v>
      </c>
      <c r="D131" s="120">
        <f>D130+' new cases'!C141</f>
        <v>180930</v>
      </c>
      <c r="E131" s="71">
        <f>E130+' new cases'!D141</f>
        <v>35441</v>
      </c>
      <c r="F131" s="121">
        <f>F130+' new cases'!E141</f>
        <v>216371</v>
      </c>
      <c r="G131" s="71">
        <f>G130+' new cases'!F141</f>
        <v>51972</v>
      </c>
      <c r="H131" s="71">
        <f>H130+' new cases'!G141</f>
        <v>1184</v>
      </c>
      <c r="I131" s="71">
        <f>I130+' new cases'!H141</f>
        <v>53156</v>
      </c>
      <c r="J131" s="72">
        <f>J130+' new cases'!I141</f>
        <v>26944</v>
      </c>
      <c r="K131" s="72">
        <f>K130+' new cases'!J141</f>
        <v>318</v>
      </c>
      <c r="L131" s="72">
        <f>L130+' new cases'!K141</f>
        <v>27262</v>
      </c>
    </row>
    <row r="132" spans="1:13" ht="13.5" thickBot="1" x14ac:dyDescent="0.25">
      <c r="A132" s="122">
        <v>2012</v>
      </c>
      <c r="B132" s="17" t="s">
        <v>14</v>
      </c>
      <c r="D132" s="120">
        <f>D131+' new cases'!C142</f>
        <v>182279</v>
      </c>
      <c r="E132" s="71">
        <f>E131+' new cases'!D142</f>
        <v>35744</v>
      </c>
      <c r="F132" s="121">
        <f>F131+' new cases'!E142</f>
        <v>218023</v>
      </c>
      <c r="G132" s="71">
        <f>G131+' new cases'!F142</f>
        <v>52725</v>
      </c>
      <c r="H132" s="71">
        <f>H131+' new cases'!G142</f>
        <v>1193</v>
      </c>
      <c r="I132" s="71">
        <f>I131+' new cases'!H142</f>
        <v>53918</v>
      </c>
      <c r="J132" s="72">
        <f>J131+' new cases'!I142</f>
        <v>27229</v>
      </c>
      <c r="K132" s="72">
        <f>K131+' new cases'!J142</f>
        <v>318</v>
      </c>
      <c r="L132" s="72">
        <f>L131+' new cases'!K142</f>
        <v>27547</v>
      </c>
    </row>
    <row r="133" spans="1:13" ht="13.5" thickBot="1" x14ac:dyDescent="0.25">
      <c r="A133" s="122">
        <v>2012</v>
      </c>
      <c r="B133" s="17" t="s">
        <v>15</v>
      </c>
      <c r="D133" s="120">
        <f>D132+' new cases'!C143</f>
        <v>183820</v>
      </c>
      <c r="E133" s="71">
        <v>36099</v>
      </c>
      <c r="F133" s="121">
        <v>219919</v>
      </c>
      <c r="G133" s="71">
        <f>G132+' new cases'!F143</f>
        <v>53508</v>
      </c>
      <c r="H133" s="71">
        <f>H132+' new cases'!G143</f>
        <v>1203</v>
      </c>
      <c r="I133" s="71">
        <f>I132+' new cases'!H143</f>
        <v>54711</v>
      </c>
      <c r="J133" s="72">
        <f>J132+' new cases'!I143</f>
        <v>27509</v>
      </c>
      <c r="K133" s="72">
        <f>K132+' new cases'!J143</f>
        <v>321</v>
      </c>
      <c r="L133" s="72">
        <f>L132+' new cases'!K143</f>
        <v>27830</v>
      </c>
    </row>
    <row r="134" spans="1:13" ht="13.5" thickBot="1" x14ac:dyDescent="0.25">
      <c r="A134" s="122">
        <v>2012</v>
      </c>
      <c r="B134" s="17" t="s">
        <v>16</v>
      </c>
      <c r="D134" s="120">
        <f>D133+' new cases'!C144</f>
        <v>185329</v>
      </c>
      <c r="E134" s="71">
        <f>E133+' new cases'!D144</f>
        <v>36477</v>
      </c>
      <c r="F134" s="121">
        <f>F133+' new cases'!E144</f>
        <v>221806</v>
      </c>
      <c r="G134" s="71">
        <f>G133+' new cases'!F144</f>
        <v>54361</v>
      </c>
      <c r="H134" s="71">
        <f>H133+' new cases'!G144</f>
        <v>1211</v>
      </c>
      <c r="I134" s="71">
        <f>I133+' new cases'!H144</f>
        <v>55572</v>
      </c>
      <c r="J134" s="72">
        <f>J133+' new cases'!I144</f>
        <v>27779</v>
      </c>
      <c r="K134" s="72">
        <f>K133+' new cases'!J144</f>
        <v>322</v>
      </c>
      <c r="L134" s="72">
        <f>L133+' new cases'!K144</f>
        <v>28101</v>
      </c>
    </row>
    <row r="135" spans="1:13" ht="13.5" thickBot="1" x14ac:dyDescent="0.25">
      <c r="A135" s="149">
        <v>2012</v>
      </c>
      <c r="B135" s="144" t="s">
        <v>5</v>
      </c>
      <c r="C135" s="145"/>
      <c r="D135" s="133">
        <f>D134+' new cases'!C145</f>
        <v>186712</v>
      </c>
      <c r="E135" s="135">
        <f>E134+' new cases'!D145</f>
        <v>36818</v>
      </c>
      <c r="F135" s="135">
        <f>F134+' new cases'!E145</f>
        <v>223530</v>
      </c>
      <c r="G135" s="133">
        <f>G134+' new cases'!F145</f>
        <v>55149</v>
      </c>
      <c r="H135" s="135">
        <f>H134+' new cases'!G145</f>
        <v>1224</v>
      </c>
      <c r="I135" s="135">
        <f>I134+' new cases'!H145</f>
        <v>56373</v>
      </c>
      <c r="J135" s="133">
        <f>J134+' new cases'!I145</f>
        <v>28173</v>
      </c>
      <c r="K135" s="135">
        <f>K134+' new cases'!J145</f>
        <v>325</v>
      </c>
      <c r="L135" s="135">
        <f>L134+' new cases'!K145</f>
        <v>28498</v>
      </c>
    </row>
    <row r="136" spans="1:13" ht="13.5" thickBot="1" x14ac:dyDescent="0.25">
      <c r="A136" s="158">
        <v>2013</v>
      </c>
      <c r="B136" s="123" t="s">
        <v>6</v>
      </c>
      <c r="D136" s="120">
        <f>D135+' new cases'!C147</f>
        <v>188239</v>
      </c>
      <c r="E136" s="71">
        <f>E135+' new cases'!D147</f>
        <v>37124</v>
      </c>
      <c r="F136" s="121">
        <f>F135+' new cases'!E147</f>
        <v>225363</v>
      </c>
      <c r="G136" s="71">
        <f>G135+' new cases'!F147</f>
        <v>56047</v>
      </c>
      <c r="H136" s="71">
        <f>H135+' new cases'!G147</f>
        <v>1232</v>
      </c>
      <c r="I136" s="71">
        <f>I135+' new cases'!H147</f>
        <v>57279</v>
      </c>
      <c r="J136" s="72">
        <f>J135+' new cases'!I147</f>
        <v>28455</v>
      </c>
      <c r="K136" s="72">
        <f>K135+' new cases'!J147</f>
        <v>326</v>
      </c>
      <c r="L136" s="72">
        <f>L135+' new cases'!K147</f>
        <v>28781</v>
      </c>
    </row>
    <row r="137" spans="1:13" ht="13.5" thickBot="1" x14ac:dyDescent="0.25">
      <c r="A137" s="158">
        <v>2013</v>
      </c>
      <c r="B137" s="17" t="s">
        <v>7</v>
      </c>
      <c r="D137" s="120">
        <f>D136+' new cases'!C148</f>
        <v>189703</v>
      </c>
      <c r="E137" s="71">
        <f>E136+' new cases'!D148</f>
        <v>37475</v>
      </c>
      <c r="F137" s="121">
        <f>F136+' new cases'!E148</f>
        <v>227178</v>
      </c>
      <c r="G137" s="71">
        <f>G136+' new cases'!F148</f>
        <v>56961</v>
      </c>
      <c r="H137" s="71">
        <f>H136+' new cases'!G148</f>
        <v>1240</v>
      </c>
      <c r="I137" s="71">
        <f>I136+' new cases'!H148</f>
        <v>58201</v>
      </c>
      <c r="J137" s="72">
        <f>J136+' new cases'!I148</f>
        <v>28742</v>
      </c>
      <c r="K137" s="72">
        <f>K136+' new cases'!J148</f>
        <v>328</v>
      </c>
      <c r="L137" s="72">
        <f>L136+' new cases'!K148</f>
        <v>29070</v>
      </c>
    </row>
    <row r="138" spans="1:13" ht="13.5" thickBot="1" x14ac:dyDescent="0.25">
      <c r="A138" s="158">
        <v>2013</v>
      </c>
      <c r="B138" s="17" t="s">
        <v>8</v>
      </c>
      <c r="D138" s="120">
        <f>D137+' new cases'!C149</f>
        <v>191288</v>
      </c>
      <c r="E138" s="71">
        <f>E137+' new cases'!D149</f>
        <v>37749</v>
      </c>
      <c r="F138" s="121">
        <f>F137+' new cases'!E149</f>
        <v>229037</v>
      </c>
      <c r="G138" s="71">
        <f>G137+' new cases'!F149</f>
        <v>57775</v>
      </c>
      <c r="H138" s="71">
        <f>H137+' new cases'!G149</f>
        <v>1247</v>
      </c>
      <c r="I138" s="71">
        <f>I137+' new cases'!H149</f>
        <v>59022</v>
      </c>
      <c r="J138" s="72">
        <f>J137+' new cases'!I149</f>
        <v>29097</v>
      </c>
      <c r="K138" s="72">
        <f>K137+' new cases'!J149</f>
        <v>330</v>
      </c>
      <c r="L138" s="72">
        <f>L137+' new cases'!K149</f>
        <v>29427</v>
      </c>
    </row>
    <row r="139" spans="1:13" ht="13.5" thickBot="1" x14ac:dyDescent="0.25">
      <c r="A139" s="158">
        <v>2013</v>
      </c>
      <c r="B139" s="17" t="s">
        <v>9</v>
      </c>
      <c r="D139" s="120">
        <f>D138+' new cases'!C150</f>
        <v>192906</v>
      </c>
      <c r="E139" s="71">
        <f>E138+' new cases'!D150</f>
        <v>38087</v>
      </c>
      <c r="F139" s="121">
        <f>F138+' new cases'!E150</f>
        <v>230993</v>
      </c>
      <c r="G139" s="71">
        <f>G138+' new cases'!F150</f>
        <v>58685</v>
      </c>
      <c r="H139" s="71">
        <f>H138+' new cases'!G150</f>
        <v>1250</v>
      </c>
      <c r="I139" s="71">
        <f>I138+' new cases'!H150</f>
        <v>59935</v>
      </c>
      <c r="J139" s="72">
        <f>J138+' new cases'!I150</f>
        <v>29415</v>
      </c>
      <c r="K139" s="72">
        <f>K138+' new cases'!J150</f>
        <v>330</v>
      </c>
      <c r="L139" s="72">
        <f>L138+' new cases'!K150</f>
        <v>29745</v>
      </c>
    </row>
    <row r="140" spans="1:13" ht="13.5" thickBot="1" x14ac:dyDescent="0.25">
      <c r="A140" s="158">
        <v>2013</v>
      </c>
      <c r="B140" s="17" t="s">
        <v>10</v>
      </c>
      <c r="D140" s="120">
        <f>D139+' new cases'!C151</f>
        <v>194159</v>
      </c>
      <c r="E140" s="71">
        <f>E139+' new cases'!D151</f>
        <v>38374</v>
      </c>
      <c r="F140" s="121">
        <f>F139+' new cases'!E151</f>
        <v>232533</v>
      </c>
      <c r="G140" s="71">
        <f>G139+' new cases'!F151</f>
        <v>59433</v>
      </c>
      <c r="H140" s="71">
        <f>H139+' new cases'!G151</f>
        <v>1255</v>
      </c>
      <c r="I140" s="71">
        <f>I139+' new cases'!H151</f>
        <v>60688</v>
      </c>
      <c r="J140" s="72">
        <f>J139+' new cases'!I151</f>
        <v>29685</v>
      </c>
      <c r="K140" s="72">
        <f>K139+' new cases'!J151</f>
        <v>332</v>
      </c>
      <c r="L140" s="72">
        <f>L139+' new cases'!K151</f>
        <v>30017</v>
      </c>
    </row>
    <row r="141" spans="1:13" ht="13.5" thickBot="1" x14ac:dyDescent="0.25">
      <c r="A141" s="158">
        <v>2013</v>
      </c>
      <c r="B141" s="17" t="s">
        <v>11</v>
      </c>
      <c r="D141" s="120">
        <f t="shared" ref="D141:D151" si="24">F141-E141</f>
        <v>195574</v>
      </c>
      <c r="E141" s="71">
        <f>E140+' new cases'!D152</f>
        <v>38683</v>
      </c>
      <c r="F141" s="121">
        <f>F140+' new cases'!E152</f>
        <v>234257</v>
      </c>
      <c r="G141" s="71">
        <f t="shared" ref="G141:G151" si="25">I141-H141</f>
        <v>61026</v>
      </c>
      <c r="H141" s="71">
        <v>1262</v>
      </c>
      <c r="I141" s="71">
        <v>62288</v>
      </c>
      <c r="J141" s="72">
        <f t="shared" ref="J141:J151" si="26">L141-K141</f>
        <v>30242</v>
      </c>
      <c r="K141" s="72">
        <v>334</v>
      </c>
      <c r="L141" s="72">
        <v>30576</v>
      </c>
    </row>
    <row r="142" spans="1:13" ht="13.5" thickBot="1" x14ac:dyDescent="0.25">
      <c r="A142" s="158">
        <v>2013</v>
      </c>
      <c r="B142" s="17" t="s">
        <v>12</v>
      </c>
      <c r="D142" s="120">
        <f t="shared" si="24"/>
        <v>197019</v>
      </c>
      <c r="E142" s="71">
        <f>E141+' new cases'!D153</f>
        <v>39028</v>
      </c>
      <c r="F142" s="121">
        <f>F141+' new cases'!E153</f>
        <v>236047</v>
      </c>
      <c r="G142" s="71">
        <f t="shared" si="25"/>
        <v>61822</v>
      </c>
      <c r="H142" s="71">
        <f>H141+' new cases'!G153</f>
        <v>1268</v>
      </c>
      <c r="I142" s="71">
        <f>I141+' new cases'!H153</f>
        <v>63090</v>
      </c>
      <c r="J142" s="72">
        <f t="shared" si="26"/>
        <v>30482</v>
      </c>
      <c r="K142" s="72">
        <f>K141+' new cases'!J153</f>
        <v>334</v>
      </c>
      <c r="L142" s="72">
        <v>30816</v>
      </c>
    </row>
    <row r="143" spans="1:13" ht="13.5" thickBot="1" x14ac:dyDescent="0.25">
      <c r="A143" s="158">
        <v>2013</v>
      </c>
      <c r="B143" s="17" t="s">
        <v>13</v>
      </c>
      <c r="D143" s="120">
        <f t="shared" si="24"/>
        <v>198445</v>
      </c>
      <c r="E143" s="71">
        <f>E142+' new cases'!D154</f>
        <v>39353</v>
      </c>
      <c r="F143" s="121">
        <f>F142+' new cases'!E154</f>
        <v>237798</v>
      </c>
      <c r="G143" s="71">
        <f t="shared" si="25"/>
        <v>62596</v>
      </c>
      <c r="H143" s="71">
        <v>1275</v>
      </c>
      <c r="I143" s="71">
        <v>63871</v>
      </c>
      <c r="J143" s="72">
        <f t="shared" si="26"/>
        <v>30723</v>
      </c>
      <c r="K143" s="72">
        <v>336</v>
      </c>
      <c r="L143" s="72">
        <v>31059</v>
      </c>
    </row>
    <row r="144" spans="1:13" ht="13.5" thickBot="1" x14ac:dyDescent="0.25">
      <c r="A144" s="158">
        <v>2013</v>
      </c>
      <c r="B144" s="17" t="s">
        <v>14</v>
      </c>
      <c r="D144" s="120">
        <f t="shared" si="24"/>
        <v>199714</v>
      </c>
      <c r="E144" s="71">
        <f>E143+' new cases'!D155</f>
        <v>39698</v>
      </c>
      <c r="F144" s="121">
        <f>F143+' new cases'!E155</f>
        <v>239412</v>
      </c>
      <c r="G144" s="71">
        <f t="shared" si="25"/>
        <v>63342</v>
      </c>
      <c r="H144" s="71">
        <v>1283</v>
      </c>
      <c r="I144" s="71">
        <v>64625</v>
      </c>
      <c r="J144" s="72">
        <f t="shared" si="26"/>
        <v>31015</v>
      </c>
      <c r="K144" s="72">
        <v>336</v>
      </c>
      <c r="L144" s="72">
        <v>31351</v>
      </c>
      <c r="M144" s="160"/>
    </row>
    <row r="145" spans="1:13" ht="13.5" thickBot="1" x14ac:dyDescent="0.25">
      <c r="A145" s="158">
        <v>2013</v>
      </c>
      <c r="B145" s="17" t="s">
        <v>15</v>
      </c>
      <c r="D145" s="120">
        <f t="shared" si="24"/>
        <v>201258</v>
      </c>
      <c r="E145" s="71">
        <v>40062</v>
      </c>
      <c r="F145" s="121">
        <v>241320</v>
      </c>
      <c r="G145" s="71">
        <f t="shared" si="25"/>
        <v>64162</v>
      </c>
      <c r="H145" s="71">
        <v>1287</v>
      </c>
      <c r="I145" s="71">
        <v>65449</v>
      </c>
      <c r="J145" s="72">
        <f t="shared" si="26"/>
        <v>31315</v>
      </c>
      <c r="K145" s="72">
        <v>336</v>
      </c>
      <c r="L145" s="72">
        <v>31651</v>
      </c>
      <c r="M145" s="160"/>
    </row>
    <row r="146" spans="1:13" ht="13.5" thickBot="1" x14ac:dyDescent="0.25">
      <c r="A146" s="158">
        <v>2013</v>
      </c>
      <c r="B146" s="17" t="s">
        <v>16</v>
      </c>
      <c r="D146" s="120">
        <f t="shared" si="24"/>
        <v>202565</v>
      </c>
      <c r="E146" s="71">
        <v>40371</v>
      </c>
      <c r="F146" s="121">
        <v>242936</v>
      </c>
      <c r="G146" s="71">
        <f t="shared" si="25"/>
        <v>64915</v>
      </c>
      <c r="H146" s="71">
        <v>1291</v>
      </c>
      <c r="I146" s="71">
        <v>66206</v>
      </c>
      <c r="J146" s="72">
        <f t="shared" si="26"/>
        <v>31590</v>
      </c>
      <c r="K146" s="72">
        <v>336</v>
      </c>
      <c r="L146" s="72">
        <v>31926</v>
      </c>
      <c r="M146" s="160"/>
    </row>
    <row r="147" spans="1:13" ht="13.5" thickBot="1" x14ac:dyDescent="0.25">
      <c r="A147" s="158">
        <v>2013</v>
      </c>
      <c r="B147" s="144" t="s">
        <v>5</v>
      </c>
      <c r="D147" s="159">
        <f t="shared" si="24"/>
        <v>203909</v>
      </c>
      <c r="E147" s="133">
        <v>40707</v>
      </c>
      <c r="F147" s="133">
        <v>244616</v>
      </c>
      <c r="G147" s="151">
        <f t="shared" si="25"/>
        <v>65715</v>
      </c>
      <c r="H147" s="133">
        <v>1296</v>
      </c>
      <c r="I147" s="133">
        <v>67011</v>
      </c>
      <c r="J147" s="150">
        <f t="shared" si="26"/>
        <v>31905</v>
      </c>
      <c r="K147" s="133">
        <v>339</v>
      </c>
      <c r="L147" s="133">
        <v>32244</v>
      </c>
      <c r="M147" s="160"/>
    </row>
    <row r="148" spans="1:13" ht="13.5" thickBot="1" x14ac:dyDescent="0.25">
      <c r="A148" s="158">
        <v>2014</v>
      </c>
      <c r="B148" s="123" t="s">
        <v>6</v>
      </c>
      <c r="D148" s="120">
        <f t="shared" si="24"/>
        <v>206064</v>
      </c>
      <c r="E148" s="71">
        <v>41037</v>
      </c>
      <c r="F148" s="121">
        <v>247101</v>
      </c>
      <c r="G148" s="71">
        <f t="shared" si="25"/>
        <v>65316</v>
      </c>
      <c r="H148" s="71">
        <v>1291</v>
      </c>
      <c r="I148" s="71">
        <v>66607</v>
      </c>
      <c r="J148" s="72">
        <f t="shared" si="26"/>
        <v>31944</v>
      </c>
      <c r="K148" s="72">
        <v>339</v>
      </c>
      <c r="L148" s="72">
        <v>32283</v>
      </c>
    </row>
    <row r="149" spans="1:13" ht="13.5" thickBot="1" x14ac:dyDescent="0.25">
      <c r="A149" s="158">
        <v>2014</v>
      </c>
      <c r="B149" s="17" t="s">
        <v>7</v>
      </c>
      <c r="D149" s="120">
        <f t="shared" si="24"/>
        <v>207756</v>
      </c>
      <c r="E149" s="71">
        <v>41368</v>
      </c>
      <c r="F149" s="121">
        <v>249124</v>
      </c>
      <c r="G149" s="71">
        <f t="shared" si="25"/>
        <v>66408</v>
      </c>
      <c r="H149" s="71">
        <v>1283</v>
      </c>
      <c r="I149" s="71">
        <v>67691</v>
      </c>
      <c r="J149" s="72">
        <f t="shared" si="26"/>
        <v>32167</v>
      </c>
      <c r="K149" s="72">
        <v>397</v>
      </c>
      <c r="L149" s="72">
        <v>32564</v>
      </c>
    </row>
    <row r="150" spans="1:13" ht="13.5" thickBot="1" x14ac:dyDescent="0.25">
      <c r="A150" s="158">
        <v>2014</v>
      </c>
      <c r="B150" s="17" t="s">
        <v>8</v>
      </c>
      <c r="D150" s="120">
        <f t="shared" si="24"/>
        <v>209353</v>
      </c>
      <c r="E150" s="71">
        <v>41697</v>
      </c>
      <c r="F150" s="121">
        <v>251050</v>
      </c>
      <c r="G150" s="71">
        <f t="shared" si="25"/>
        <v>67292</v>
      </c>
      <c r="H150" s="71">
        <v>1292</v>
      </c>
      <c r="I150" s="71">
        <v>68584</v>
      </c>
      <c r="J150" s="72">
        <f t="shared" si="26"/>
        <v>32458</v>
      </c>
      <c r="K150" s="72">
        <v>397</v>
      </c>
      <c r="L150" s="72">
        <v>32855</v>
      </c>
    </row>
    <row r="151" spans="1:13" ht="13.5" thickBot="1" x14ac:dyDescent="0.25">
      <c r="A151" s="158">
        <v>2014</v>
      </c>
      <c r="B151" s="17" t="s">
        <v>9</v>
      </c>
      <c r="D151" s="120">
        <f t="shared" si="24"/>
        <v>210844</v>
      </c>
      <c r="E151" s="71">
        <v>42049</v>
      </c>
      <c r="F151" s="121">
        <v>252893</v>
      </c>
      <c r="G151" s="71">
        <f t="shared" si="25"/>
        <v>68141</v>
      </c>
      <c r="H151" s="71">
        <v>1299</v>
      </c>
      <c r="I151" s="71">
        <v>69440</v>
      </c>
      <c r="J151" s="72">
        <f t="shared" si="26"/>
        <v>32752</v>
      </c>
      <c r="K151" s="72">
        <v>397</v>
      </c>
      <c r="L151" s="72">
        <v>33149</v>
      </c>
    </row>
    <row r="152" spans="1:13" ht="13.5" thickBot="1" x14ac:dyDescent="0.25">
      <c r="A152" s="158">
        <v>2014</v>
      </c>
      <c r="B152" s="17" t="s">
        <v>10</v>
      </c>
      <c r="D152" s="120">
        <f>D151+' new cases'!C164</f>
        <v>212103</v>
      </c>
      <c r="E152" s="71">
        <f>E151+' new cases'!D164</f>
        <v>42351</v>
      </c>
      <c r="F152" s="121">
        <f>F151+' new cases'!E164</f>
        <v>254454</v>
      </c>
      <c r="G152" s="71">
        <f>G151+' new cases'!F164</f>
        <v>68963</v>
      </c>
      <c r="H152" s="71">
        <f>H151+' new cases'!G164</f>
        <v>1306</v>
      </c>
      <c r="I152" s="71">
        <f>I151+' new cases'!H164</f>
        <v>70269</v>
      </c>
      <c r="J152" s="72">
        <f>J151+' new cases'!I164</f>
        <v>33014</v>
      </c>
      <c r="K152" s="72">
        <f>K151+' new cases'!J164</f>
        <v>397</v>
      </c>
      <c r="L152" s="72">
        <f>L151+' new cases'!K164</f>
        <v>33411</v>
      </c>
    </row>
    <row r="153" spans="1:13" ht="13.5" thickBot="1" x14ac:dyDescent="0.25">
      <c r="A153" s="158">
        <v>2014</v>
      </c>
      <c r="B153" s="17" t="s">
        <v>11</v>
      </c>
      <c r="D153" s="120">
        <f>D152+' new cases'!C165</f>
        <v>213320</v>
      </c>
      <c r="E153" s="120">
        <f>E152+' new cases'!D165</f>
        <v>42655</v>
      </c>
      <c r="F153" s="120">
        <f>F152+' new cases'!E165</f>
        <v>255975</v>
      </c>
      <c r="G153" s="120">
        <f>G152+' new cases'!F165</f>
        <v>69913</v>
      </c>
      <c r="H153" s="120">
        <f>H152+' new cases'!G165</f>
        <v>1308</v>
      </c>
      <c r="I153" s="120">
        <f>I152+' new cases'!H165</f>
        <v>71221</v>
      </c>
      <c r="J153" s="120">
        <f>J152+' new cases'!I165</f>
        <v>33275</v>
      </c>
      <c r="K153" s="120">
        <f>K152+' new cases'!J165</f>
        <v>397</v>
      </c>
      <c r="L153" s="120">
        <f>L152+' new cases'!K165</f>
        <v>33672</v>
      </c>
    </row>
    <row r="154" spans="1:13" ht="13.5" thickBot="1" x14ac:dyDescent="0.25">
      <c r="A154" s="158">
        <v>2014</v>
      </c>
      <c r="B154" s="17" t="s">
        <v>12</v>
      </c>
      <c r="D154" s="120">
        <f t="shared" ref="D154:D160" si="27">F154-E154</f>
        <v>214106</v>
      </c>
      <c r="E154" s="120">
        <v>42860</v>
      </c>
      <c r="F154" s="120">
        <v>256966</v>
      </c>
      <c r="G154" s="120">
        <f t="shared" ref="G154:G161" si="28">I154-H154</f>
        <v>70436</v>
      </c>
      <c r="H154" s="120">
        <v>1312</v>
      </c>
      <c r="I154" s="120">
        <v>71748</v>
      </c>
      <c r="J154" s="120">
        <f t="shared" ref="J154:J161" si="29">L154-K154</f>
        <v>33446</v>
      </c>
      <c r="K154" s="120">
        <f>K153+' new cases'!J166</f>
        <v>397</v>
      </c>
      <c r="L154" s="120">
        <v>33843</v>
      </c>
    </row>
    <row r="155" spans="1:13" ht="13.5" thickBot="1" x14ac:dyDescent="0.25">
      <c r="A155" s="158">
        <v>2014</v>
      </c>
      <c r="B155" s="17" t="s">
        <v>13</v>
      </c>
      <c r="D155" s="120">
        <f t="shared" si="27"/>
        <v>215728</v>
      </c>
      <c r="E155" s="120">
        <v>43225</v>
      </c>
      <c r="F155" s="120">
        <v>258953</v>
      </c>
      <c r="G155" s="120">
        <f t="shared" si="28"/>
        <v>71395</v>
      </c>
      <c r="H155" s="120">
        <v>1321</v>
      </c>
      <c r="I155" s="120">
        <v>72716</v>
      </c>
      <c r="J155" s="120">
        <f t="shared" si="29"/>
        <v>33708</v>
      </c>
      <c r="K155" s="120">
        <v>400</v>
      </c>
      <c r="L155" s="120">
        <v>34108</v>
      </c>
    </row>
    <row r="156" spans="1:13" ht="13.5" thickBot="1" x14ac:dyDescent="0.25">
      <c r="A156" s="158">
        <v>2014</v>
      </c>
      <c r="B156" s="17" t="s">
        <v>14</v>
      </c>
      <c r="D156" s="120">
        <f t="shared" si="27"/>
        <v>216717</v>
      </c>
      <c r="E156" s="71">
        <v>43481</v>
      </c>
      <c r="F156" s="121">
        <v>260198</v>
      </c>
      <c r="G156" s="71">
        <f t="shared" si="28"/>
        <v>72049</v>
      </c>
      <c r="H156" s="71">
        <v>1324</v>
      </c>
      <c r="I156" s="71">
        <v>73373</v>
      </c>
      <c r="J156" s="72">
        <f t="shared" si="29"/>
        <v>33965</v>
      </c>
      <c r="K156" s="72">
        <v>402</v>
      </c>
      <c r="L156" s="72">
        <v>34367</v>
      </c>
    </row>
    <row r="157" spans="1:13" ht="13.5" thickBot="1" x14ac:dyDescent="0.25">
      <c r="A157" s="158">
        <v>2014</v>
      </c>
      <c r="B157" s="17" t="s">
        <v>15</v>
      </c>
      <c r="D157" s="120">
        <f t="shared" si="27"/>
        <v>217769</v>
      </c>
      <c r="E157" s="120">
        <v>43835</v>
      </c>
      <c r="F157" s="120">
        <v>261604</v>
      </c>
      <c r="G157" s="71">
        <f t="shared" si="28"/>
        <v>72723</v>
      </c>
      <c r="H157" s="71">
        <v>1326</v>
      </c>
      <c r="I157" s="71">
        <v>74049</v>
      </c>
      <c r="J157" s="72">
        <f t="shared" si="29"/>
        <v>34237</v>
      </c>
      <c r="K157" s="72">
        <v>403</v>
      </c>
      <c r="L157" s="72">
        <v>34640</v>
      </c>
    </row>
    <row r="158" spans="1:13" ht="13.5" thickBot="1" x14ac:dyDescent="0.25">
      <c r="A158" s="158">
        <v>2014</v>
      </c>
      <c r="B158" s="17" t="s">
        <v>16</v>
      </c>
      <c r="D158" s="120">
        <f t="shared" si="27"/>
        <v>219047</v>
      </c>
      <c r="E158" s="120">
        <v>44098</v>
      </c>
      <c r="F158" s="120">
        <v>263145</v>
      </c>
      <c r="G158" s="71">
        <f t="shared" si="28"/>
        <v>73511</v>
      </c>
      <c r="H158" s="71">
        <v>1329</v>
      </c>
      <c r="I158" s="71">
        <v>74840</v>
      </c>
      <c r="J158" s="72">
        <f t="shared" si="29"/>
        <v>34497</v>
      </c>
      <c r="K158" s="72">
        <v>404</v>
      </c>
      <c r="L158" s="72">
        <v>34901</v>
      </c>
    </row>
    <row r="159" spans="1:13" ht="13.5" thickBot="1" x14ac:dyDescent="0.25">
      <c r="A159" s="158">
        <v>2014</v>
      </c>
      <c r="B159" s="144" t="s">
        <v>5</v>
      </c>
      <c r="D159" s="159">
        <f t="shared" si="27"/>
        <v>220242</v>
      </c>
      <c r="E159" s="133">
        <v>44415</v>
      </c>
      <c r="F159" s="133">
        <v>264657</v>
      </c>
      <c r="G159" s="151">
        <f t="shared" si="28"/>
        <v>74377</v>
      </c>
      <c r="H159" s="133">
        <v>1337</v>
      </c>
      <c r="I159" s="133">
        <v>75714</v>
      </c>
      <c r="J159" s="150">
        <f t="shared" si="29"/>
        <v>34882</v>
      </c>
      <c r="K159" s="133">
        <v>405</v>
      </c>
      <c r="L159" s="133">
        <v>35287</v>
      </c>
    </row>
    <row r="160" spans="1:13" ht="13.5" thickBot="1" x14ac:dyDescent="0.25">
      <c r="A160" s="158">
        <v>2015</v>
      </c>
      <c r="B160" s="123" t="s">
        <v>6</v>
      </c>
      <c r="D160" s="120">
        <f t="shared" si="27"/>
        <v>220816</v>
      </c>
      <c r="E160" s="71">
        <v>44627</v>
      </c>
      <c r="F160" s="121">
        <v>265443</v>
      </c>
      <c r="G160" s="71">
        <f t="shared" si="28"/>
        <v>72865</v>
      </c>
      <c r="H160" s="71">
        <v>1340</v>
      </c>
      <c r="I160" s="71">
        <v>74205</v>
      </c>
      <c r="J160" s="72">
        <f t="shared" si="29"/>
        <v>34486</v>
      </c>
      <c r="K160" s="72">
        <v>406</v>
      </c>
      <c r="L160" s="72">
        <v>34892</v>
      </c>
    </row>
    <row r="161" spans="1:12" ht="13.5" thickBot="1" x14ac:dyDescent="0.25">
      <c r="A161" s="158">
        <v>2015</v>
      </c>
      <c r="B161" s="17" t="s">
        <v>7</v>
      </c>
      <c r="D161" s="120">
        <f t="shared" ref="D161:D168" si="30">F161-E161</f>
        <v>221788</v>
      </c>
      <c r="E161" s="71">
        <v>44896</v>
      </c>
      <c r="F161" s="121">
        <v>266684</v>
      </c>
      <c r="G161" s="71">
        <f t="shared" si="28"/>
        <v>73481</v>
      </c>
      <c r="H161" s="71">
        <v>1345</v>
      </c>
      <c r="I161" s="71">
        <v>74826</v>
      </c>
      <c r="J161" s="72">
        <f t="shared" si="29"/>
        <v>34749</v>
      </c>
      <c r="K161" s="72">
        <v>406</v>
      </c>
      <c r="L161" s="72">
        <v>35155</v>
      </c>
    </row>
    <row r="162" spans="1:12" ht="13.5" thickBot="1" x14ac:dyDescent="0.25">
      <c r="A162" s="158">
        <v>2015</v>
      </c>
      <c r="B162" s="17" t="s">
        <v>8</v>
      </c>
      <c r="D162" s="120">
        <f t="shared" si="30"/>
        <v>222773</v>
      </c>
      <c r="E162" s="71">
        <v>45100</v>
      </c>
      <c r="F162" s="121">
        <v>267873</v>
      </c>
      <c r="G162" s="71">
        <f t="shared" ref="G162:G168" si="31">I162-H162</f>
        <v>74125</v>
      </c>
      <c r="H162" s="71">
        <v>1348</v>
      </c>
      <c r="I162" s="71">
        <v>75473</v>
      </c>
      <c r="J162" s="72">
        <f t="shared" ref="J162:J168" si="32">L162-K162</f>
        <v>34996</v>
      </c>
      <c r="K162" s="72">
        <v>407</v>
      </c>
      <c r="L162" s="72">
        <v>35403</v>
      </c>
    </row>
    <row r="163" spans="1:12" ht="13.5" thickBot="1" x14ac:dyDescent="0.25">
      <c r="A163" s="158">
        <v>2015</v>
      </c>
      <c r="B163" s="163" t="s">
        <v>9</v>
      </c>
      <c r="C163" s="160"/>
      <c r="D163" s="120">
        <f t="shared" si="30"/>
        <v>227315</v>
      </c>
      <c r="E163" s="120">
        <v>45008</v>
      </c>
      <c r="F163" s="120">
        <v>272323</v>
      </c>
      <c r="G163" s="120">
        <f t="shared" si="31"/>
        <v>76502</v>
      </c>
      <c r="H163" s="120">
        <f>H162+' new cases'!G176</f>
        <v>1350</v>
      </c>
      <c r="I163" s="120">
        <v>77852</v>
      </c>
      <c r="J163" s="120">
        <f t="shared" si="32"/>
        <v>35897</v>
      </c>
      <c r="K163" s="120">
        <f>K162+' new cases'!J176</f>
        <v>407</v>
      </c>
      <c r="L163" s="120">
        <v>36304</v>
      </c>
    </row>
    <row r="164" spans="1:12" ht="13.5" thickBot="1" x14ac:dyDescent="0.25">
      <c r="A164" s="158">
        <v>2015</v>
      </c>
      <c r="B164" s="17" t="s">
        <v>10</v>
      </c>
      <c r="D164" s="120">
        <f t="shared" si="30"/>
        <v>228273</v>
      </c>
      <c r="E164" s="120">
        <v>45263</v>
      </c>
      <c r="F164" s="120">
        <v>273536</v>
      </c>
      <c r="G164" s="120">
        <f t="shared" si="31"/>
        <v>77121</v>
      </c>
      <c r="H164" s="120">
        <f>H163+' new cases'!G177</f>
        <v>1355</v>
      </c>
      <c r="I164" s="120">
        <v>78476</v>
      </c>
      <c r="J164" s="120">
        <f t="shared" si="32"/>
        <v>36114</v>
      </c>
      <c r="K164" s="120">
        <f>K163+' new cases'!J177</f>
        <v>407</v>
      </c>
      <c r="L164" s="120">
        <v>36521</v>
      </c>
    </row>
    <row r="165" spans="1:12" ht="13.5" thickBot="1" x14ac:dyDescent="0.25">
      <c r="A165" s="158">
        <v>2015</v>
      </c>
      <c r="B165" s="17" t="s">
        <v>11</v>
      </c>
      <c r="D165" s="120">
        <f t="shared" si="30"/>
        <v>229452</v>
      </c>
      <c r="E165" s="120">
        <v>45527</v>
      </c>
      <c r="F165" s="120">
        <v>274979</v>
      </c>
      <c r="G165" s="120">
        <f t="shared" si="31"/>
        <v>77815</v>
      </c>
      <c r="H165" s="120">
        <f>H164+' new cases'!G178</f>
        <v>1358</v>
      </c>
      <c r="I165" s="120">
        <v>79173</v>
      </c>
      <c r="J165" s="120">
        <f t="shared" si="32"/>
        <v>36339</v>
      </c>
      <c r="K165" s="120">
        <f>K164+' new cases'!J178</f>
        <v>409</v>
      </c>
      <c r="L165" s="120">
        <v>36748</v>
      </c>
    </row>
    <row r="166" spans="1:12" ht="13.5" thickBot="1" x14ac:dyDescent="0.25">
      <c r="A166" s="158">
        <v>2015</v>
      </c>
      <c r="B166" s="17" t="s">
        <v>12</v>
      </c>
      <c r="D166" s="120">
        <f t="shared" si="30"/>
        <v>227514</v>
      </c>
      <c r="E166" s="120">
        <v>45793</v>
      </c>
      <c r="F166" s="120">
        <v>273307</v>
      </c>
      <c r="G166" s="120">
        <f t="shared" si="31"/>
        <v>78943</v>
      </c>
      <c r="H166" s="120">
        <f>H165+' new cases'!G179</f>
        <v>1359</v>
      </c>
      <c r="I166" s="120">
        <v>80302</v>
      </c>
      <c r="J166" s="120">
        <f t="shared" si="32"/>
        <v>36707</v>
      </c>
      <c r="K166" s="120">
        <f>K165+' new cases'!J179</f>
        <v>409</v>
      </c>
      <c r="L166" s="120">
        <v>37116</v>
      </c>
    </row>
    <row r="167" spans="1:12" ht="13.5" thickBot="1" x14ac:dyDescent="0.25">
      <c r="A167" s="158">
        <v>2015</v>
      </c>
      <c r="B167" s="17" t="s">
        <v>13</v>
      </c>
      <c r="D167" s="120">
        <f t="shared" si="30"/>
        <v>228467</v>
      </c>
      <c r="E167" s="120">
        <v>46010</v>
      </c>
      <c r="F167" s="120">
        <v>274477</v>
      </c>
      <c r="G167" s="120">
        <f t="shared" si="31"/>
        <v>79569</v>
      </c>
      <c r="H167" s="120">
        <f>H166+' new cases'!G180</f>
        <v>1362</v>
      </c>
      <c r="I167" s="120">
        <v>80931</v>
      </c>
      <c r="J167" s="120">
        <f t="shared" si="32"/>
        <v>36902</v>
      </c>
      <c r="K167" s="120">
        <f>K166+' new cases'!J180</f>
        <v>409</v>
      </c>
      <c r="L167" s="120">
        <v>37311</v>
      </c>
    </row>
    <row r="168" spans="1:12" ht="13.5" thickBot="1" x14ac:dyDescent="0.25">
      <c r="A168" s="158">
        <v>2015</v>
      </c>
      <c r="B168" s="17" t="s">
        <v>14</v>
      </c>
      <c r="D168" s="120">
        <f t="shared" si="30"/>
        <v>229506</v>
      </c>
      <c r="E168" s="120">
        <f>E167+' new cases'!D181</f>
        <v>46248</v>
      </c>
      <c r="F168" s="120">
        <v>275754</v>
      </c>
      <c r="G168" s="120">
        <f t="shared" si="31"/>
        <v>80206</v>
      </c>
      <c r="H168" s="120">
        <f>H167+' new cases'!G181</f>
        <v>1371</v>
      </c>
      <c r="I168" s="120">
        <v>81577</v>
      </c>
      <c r="J168" s="120">
        <f t="shared" si="32"/>
        <v>37133</v>
      </c>
      <c r="K168" s="120">
        <f>K167+' new cases'!J181</f>
        <v>410</v>
      </c>
      <c r="L168" s="120">
        <v>37543</v>
      </c>
    </row>
    <row r="169" spans="1:12" ht="13.5" thickBot="1" x14ac:dyDescent="0.25">
      <c r="A169" s="158">
        <v>2015</v>
      </c>
      <c r="B169" s="17" t="s">
        <v>15</v>
      </c>
      <c r="D169" s="120">
        <f>F169-E169</f>
        <v>231001</v>
      </c>
      <c r="E169" s="120">
        <f>E168+' new cases'!D182</f>
        <v>46480</v>
      </c>
      <c r="F169" s="120">
        <v>277481</v>
      </c>
      <c r="G169" s="120">
        <f>I169-H169</f>
        <v>80488</v>
      </c>
      <c r="H169" s="120">
        <f>H168+' new cases'!G182</f>
        <v>1372</v>
      </c>
      <c r="I169" s="120">
        <v>81860</v>
      </c>
      <c r="J169" s="120">
        <f>L169-K169</f>
        <v>37173</v>
      </c>
      <c r="K169" s="120">
        <f>K168+' new cases'!J182</f>
        <v>410</v>
      </c>
      <c r="L169" s="120">
        <v>37583</v>
      </c>
    </row>
    <row r="170" spans="1:12" ht="13.5" thickBot="1" x14ac:dyDescent="0.25">
      <c r="A170" s="158">
        <v>2015</v>
      </c>
      <c r="B170" s="17" t="s">
        <v>16</v>
      </c>
      <c r="D170" s="120"/>
      <c r="E170" s="71"/>
      <c r="F170" s="121"/>
      <c r="G170" s="71"/>
      <c r="H170" s="71"/>
      <c r="I170" s="71"/>
      <c r="J170" s="72"/>
      <c r="K170" s="72"/>
      <c r="L170" s="72"/>
    </row>
    <row r="171" spans="1:12" ht="13.5" thickBot="1" x14ac:dyDescent="0.25">
      <c r="A171" s="158">
        <v>2015</v>
      </c>
      <c r="B171" s="144" t="s">
        <v>5</v>
      </c>
      <c r="D171" s="159">
        <f>F171-E171</f>
        <v>0</v>
      </c>
      <c r="E171" s="133"/>
      <c r="F171" s="133"/>
      <c r="G171" s="151">
        <f>I171-H171</f>
        <v>0</v>
      </c>
      <c r="H171" s="133"/>
      <c r="I171" s="133"/>
      <c r="J171" s="150">
        <f>L171-K171</f>
        <v>0</v>
      </c>
      <c r="K171" s="133"/>
      <c r="L171" s="133"/>
    </row>
    <row r="175" spans="1:12" x14ac:dyDescent="0.2">
      <c r="B175" t="s">
        <v>26</v>
      </c>
    </row>
  </sheetData>
  <mergeCells count="3">
    <mergeCell ref="D1:F1"/>
    <mergeCell ref="G1:I1"/>
    <mergeCell ref="J1:L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0" orientation="landscape" horizontalDpi="4294967292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topLeftCell="A103" workbookViewId="0">
      <selection activeCell="D167" sqref="D167"/>
    </sheetView>
  </sheetViews>
  <sheetFormatPr defaultRowHeight="12.75" x14ac:dyDescent="0.2"/>
  <cols>
    <col min="3" max="3" width="14.140625" customWidth="1"/>
    <col min="4" max="4" width="10.28515625" bestFit="1" customWidth="1"/>
    <col min="5" max="5" width="9.28515625" bestFit="1" customWidth="1"/>
  </cols>
  <sheetData>
    <row r="1" spans="1:7" ht="51" x14ac:dyDescent="0.2">
      <c r="A1" s="62" t="s">
        <v>1</v>
      </c>
      <c r="B1" s="62" t="s">
        <v>2</v>
      </c>
      <c r="C1" s="58" t="s">
        <v>23</v>
      </c>
      <c r="D1" s="59" t="s">
        <v>19</v>
      </c>
      <c r="E1" s="60" t="s">
        <v>20</v>
      </c>
    </row>
    <row r="2" spans="1:7" x14ac:dyDescent="0.2">
      <c r="A2" s="16">
        <v>2001</v>
      </c>
      <c r="B2" s="16" t="s">
        <v>5</v>
      </c>
      <c r="C2" s="63">
        <f>prevalence!D3</f>
        <v>40638</v>
      </c>
      <c r="D2" s="63">
        <v>30964</v>
      </c>
      <c r="E2" s="40">
        <f>D2/C2</f>
        <v>0.76194694620798264</v>
      </c>
    </row>
    <row r="3" spans="1:7" x14ac:dyDescent="0.2">
      <c r="A3" s="16">
        <v>2002</v>
      </c>
      <c r="B3" s="16" t="s">
        <v>6</v>
      </c>
      <c r="C3" s="63">
        <f>prevalence!D4</f>
        <v>41155</v>
      </c>
      <c r="D3" s="63">
        <f>D2+'% of IDU'!D4</f>
        <v>31282</v>
      </c>
      <c r="E3" s="40">
        <f t="shared" ref="E3:E26" si="0">D3/C3</f>
        <v>0.76010205321346136</v>
      </c>
    </row>
    <row r="4" spans="1:7" x14ac:dyDescent="0.2">
      <c r="A4" s="16">
        <v>2002</v>
      </c>
      <c r="B4" s="16" t="s">
        <v>7</v>
      </c>
      <c r="C4" s="63">
        <f>prevalence!D5</f>
        <v>41734</v>
      </c>
      <c r="D4" s="63">
        <f>D3+'% of IDU'!D5</f>
        <v>31668</v>
      </c>
      <c r="E4" s="40">
        <f t="shared" si="0"/>
        <v>0.75880576987588055</v>
      </c>
    </row>
    <row r="5" spans="1:7" x14ac:dyDescent="0.2">
      <c r="A5" s="16">
        <v>2002</v>
      </c>
      <c r="B5" s="16" t="s">
        <v>8</v>
      </c>
      <c r="C5" s="63">
        <f>prevalence!D6</f>
        <v>42430</v>
      </c>
      <c r="D5" s="63">
        <f>D4+'% of IDU'!D6</f>
        <v>32092</v>
      </c>
      <c r="E5" s="40">
        <f t="shared" si="0"/>
        <v>0.75635163799198679</v>
      </c>
    </row>
    <row r="6" spans="1:7" x14ac:dyDescent="0.2">
      <c r="A6" s="16">
        <v>2002</v>
      </c>
      <c r="B6" s="16" t="s">
        <v>9</v>
      </c>
      <c r="C6" s="63">
        <f>prevalence!D7</f>
        <v>43069</v>
      </c>
      <c r="D6" s="63">
        <f>D5+'% of IDU'!D7</f>
        <v>32475</v>
      </c>
      <c r="E6" s="40">
        <f t="shared" si="0"/>
        <v>0.75402261487380717</v>
      </c>
    </row>
    <row r="7" spans="1:7" x14ac:dyDescent="0.2">
      <c r="A7" s="16">
        <v>2002</v>
      </c>
      <c r="B7" s="16" t="s">
        <v>10</v>
      </c>
      <c r="C7" s="63">
        <f>prevalence!D8</f>
        <v>43710</v>
      </c>
      <c r="D7" s="63">
        <f>D6+'% of IDU'!D8</f>
        <v>32920</v>
      </c>
      <c r="E7" s="40">
        <f t="shared" si="0"/>
        <v>0.7531457332418211</v>
      </c>
    </row>
    <row r="8" spans="1:7" x14ac:dyDescent="0.2">
      <c r="A8" s="16">
        <v>2002</v>
      </c>
      <c r="B8" s="16" t="s">
        <v>11</v>
      </c>
      <c r="C8" s="63">
        <f>prevalence!D9</f>
        <v>44372</v>
      </c>
      <c r="D8" s="63">
        <f>D7+'% of IDU'!D9</f>
        <v>33349</v>
      </c>
      <c r="E8" s="40">
        <f t="shared" si="0"/>
        <v>0.75157757144144954</v>
      </c>
    </row>
    <row r="9" spans="1:7" x14ac:dyDescent="0.2">
      <c r="A9" s="16">
        <v>2002</v>
      </c>
      <c r="B9" s="16" t="s">
        <v>12</v>
      </c>
      <c r="C9" s="63">
        <f>prevalence!D10</f>
        <v>44820</v>
      </c>
      <c r="D9" s="63">
        <f>D8+'% of IDU'!D10</f>
        <v>33614</v>
      </c>
      <c r="E9" s="40">
        <f t="shared" si="0"/>
        <v>0.74997768853190538</v>
      </c>
    </row>
    <row r="10" spans="1:7" x14ac:dyDescent="0.2">
      <c r="A10" s="16">
        <v>2002</v>
      </c>
      <c r="B10" s="16" t="s">
        <v>13</v>
      </c>
      <c r="C10" s="63">
        <f>prevalence!D11</f>
        <v>45365</v>
      </c>
      <c r="D10" s="63">
        <f>D9+'% of IDU'!D11</f>
        <v>33946</v>
      </c>
      <c r="E10" s="40">
        <f t="shared" si="0"/>
        <v>0.74828612366361735</v>
      </c>
    </row>
    <row r="11" spans="1:7" x14ac:dyDescent="0.2">
      <c r="A11" s="16">
        <v>2002</v>
      </c>
      <c r="B11" s="16" t="s">
        <v>14</v>
      </c>
      <c r="C11" s="63">
        <f>prevalence!D12</f>
        <v>45928</v>
      </c>
      <c r="D11" s="63">
        <f>D10+'% of IDU'!D12</f>
        <v>34298</v>
      </c>
      <c r="E11" s="40">
        <f t="shared" si="0"/>
        <v>0.74677756488416647</v>
      </c>
    </row>
    <row r="12" spans="1:7" x14ac:dyDescent="0.2">
      <c r="A12" s="16">
        <v>2002</v>
      </c>
      <c r="B12" s="16" t="s">
        <v>15</v>
      </c>
      <c r="C12" s="63">
        <f>prevalence!D13</f>
        <v>46578</v>
      </c>
      <c r="D12" s="63">
        <f>D11+'% of IDU'!D13</f>
        <v>34694</v>
      </c>
      <c r="E12" s="40">
        <f t="shared" si="0"/>
        <v>0.74485808750912452</v>
      </c>
      <c r="G12" s="4"/>
    </row>
    <row r="13" spans="1:7" x14ac:dyDescent="0.2">
      <c r="A13" s="16">
        <v>2002</v>
      </c>
      <c r="B13" s="16" t="s">
        <v>16</v>
      </c>
      <c r="C13" s="63">
        <f>prevalence!D14</f>
        <v>47165</v>
      </c>
      <c r="D13" s="63">
        <f>D12+'% of IDU'!D14</f>
        <v>35030</v>
      </c>
      <c r="E13" s="40">
        <f t="shared" si="0"/>
        <v>0.7427117565991731</v>
      </c>
      <c r="G13" s="4"/>
    </row>
    <row r="14" spans="1:7" ht="13.5" thickBot="1" x14ac:dyDescent="0.25">
      <c r="A14" s="44">
        <v>2002</v>
      </c>
      <c r="B14" s="44" t="s">
        <v>5</v>
      </c>
      <c r="C14" s="73">
        <f>prevalence!D15</f>
        <v>48015</v>
      </c>
      <c r="D14" s="73">
        <f>D13+'% of IDU'!D15</f>
        <v>35551</v>
      </c>
      <c r="E14" s="45">
        <f t="shared" si="0"/>
        <v>0.74041445381651572</v>
      </c>
    </row>
    <row r="15" spans="1:7" x14ac:dyDescent="0.2">
      <c r="A15" s="39">
        <v>2003</v>
      </c>
      <c r="B15" s="37" t="s">
        <v>6</v>
      </c>
      <c r="C15" s="74">
        <f>prevalence!D16</f>
        <v>48535</v>
      </c>
      <c r="D15" s="74">
        <f>D14+'% of IDU'!D17</f>
        <v>35861</v>
      </c>
      <c r="E15" s="41">
        <f t="shared" si="0"/>
        <v>0.73886885752549702</v>
      </c>
    </row>
    <row r="16" spans="1:7" x14ac:dyDescent="0.2">
      <c r="A16" s="25">
        <v>2003</v>
      </c>
      <c r="B16" s="16" t="s">
        <v>7</v>
      </c>
      <c r="C16" s="63">
        <f>prevalence!D17</f>
        <v>49200</v>
      </c>
      <c r="D16" s="63">
        <f>D15+'% of IDU'!D18</f>
        <v>36262</v>
      </c>
      <c r="E16" s="42">
        <f t="shared" si="0"/>
        <v>0.73703252032520328</v>
      </c>
    </row>
    <row r="17" spans="1:5" x14ac:dyDescent="0.2">
      <c r="A17" s="25">
        <v>2003</v>
      </c>
      <c r="B17" s="16" t="s">
        <v>8</v>
      </c>
      <c r="C17" s="63">
        <f>prevalence!D18</f>
        <v>49891</v>
      </c>
      <c r="D17" s="63">
        <f>D16+'% of IDU'!D19</f>
        <v>36692</v>
      </c>
      <c r="E17" s="42">
        <f t="shared" si="0"/>
        <v>0.73544326632057888</v>
      </c>
    </row>
    <row r="18" spans="1:5" x14ac:dyDescent="0.2">
      <c r="A18" s="25">
        <v>2003</v>
      </c>
      <c r="B18" s="16" t="s">
        <v>9</v>
      </c>
      <c r="C18" s="63">
        <f>prevalence!D19</f>
        <v>50596</v>
      </c>
      <c r="D18" s="63">
        <f>D17+'% of IDU'!D20</f>
        <v>37097</v>
      </c>
      <c r="E18" s="42">
        <f t="shared" si="0"/>
        <v>0.73320025298442559</v>
      </c>
    </row>
    <row r="19" spans="1:5" x14ac:dyDescent="0.2">
      <c r="A19" s="25">
        <v>2003</v>
      </c>
      <c r="B19" s="16" t="s">
        <v>10</v>
      </c>
      <c r="C19" s="63">
        <f>prevalence!D20</f>
        <v>51296</v>
      </c>
      <c r="D19" s="63">
        <f>D18+'% of IDU'!D21</f>
        <v>37519</v>
      </c>
      <c r="E19" s="42">
        <f t="shared" si="0"/>
        <v>0.73142155333749215</v>
      </c>
    </row>
    <row r="20" spans="1:5" x14ac:dyDescent="0.2">
      <c r="A20" s="25">
        <v>2003</v>
      </c>
      <c r="B20" s="16" t="s">
        <v>11</v>
      </c>
      <c r="C20" s="63">
        <f>prevalence!D21</f>
        <v>51908</v>
      </c>
      <c r="D20" s="63">
        <f>D19+'% of IDU'!D22</f>
        <v>37869</v>
      </c>
      <c r="E20" s="42">
        <f t="shared" si="0"/>
        <v>0.72954072589966867</v>
      </c>
    </row>
    <row r="21" spans="1:5" x14ac:dyDescent="0.2">
      <c r="A21" s="25">
        <v>2003</v>
      </c>
      <c r="B21" s="16" t="s">
        <v>12</v>
      </c>
      <c r="C21" s="63">
        <f>prevalence!D22</f>
        <v>52407</v>
      </c>
      <c r="D21" s="63">
        <f>D20+'% of IDU'!D23</f>
        <v>38142</v>
      </c>
      <c r="E21" s="42">
        <f t="shared" si="0"/>
        <v>0.727803537695346</v>
      </c>
    </row>
    <row r="22" spans="1:5" x14ac:dyDescent="0.2">
      <c r="A22" s="25">
        <v>2003</v>
      </c>
      <c r="B22" s="16" t="s">
        <v>13</v>
      </c>
      <c r="C22" s="63">
        <f>prevalence!D23</f>
        <v>52982</v>
      </c>
      <c r="D22" s="63">
        <f>D21+'% of IDU'!D24</f>
        <v>38473</v>
      </c>
      <c r="E22" s="42">
        <f t="shared" si="0"/>
        <v>0.72615227813219585</v>
      </c>
    </row>
    <row r="23" spans="1:5" x14ac:dyDescent="0.2">
      <c r="A23" s="25">
        <v>2003</v>
      </c>
      <c r="B23" s="16" t="s">
        <v>14</v>
      </c>
      <c r="C23" s="63">
        <f>prevalence!D24</f>
        <v>53674</v>
      </c>
      <c r="D23" s="63">
        <f>D22+'% of IDU'!D25</f>
        <v>38869</v>
      </c>
      <c r="E23" s="42">
        <f t="shared" si="0"/>
        <v>0.72416812609457093</v>
      </c>
    </row>
    <row r="24" spans="1:5" x14ac:dyDescent="0.2">
      <c r="A24" s="25">
        <v>2003</v>
      </c>
      <c r="B24" s="16" t="s">
        <v>15</v>
      </c>
      <c r="C24" s="63">
        <f>prevalence!D25</f>
        <v>54463</v>
      </c>
      <c r="D24" s="63">
        <f>D23+'% of IDU'!D26</f>
        <v>39337</v>
      </c>
      <c r="E24" s="42">
        <f t="shared" si="0"/>
        <v>0.72227016506619168</v>
      </c>
    </row>
    <row r="25" spans="1:5" x14ac:dyDescent="0.2">
      <c r="A25" s="25">
        <v>2003</v>
      </c>
      <c r="B25" s="16" t="s">
        <v>16</v>
      </c>
      <c r="C25" s="63">
        <f>prevalence!D26</f>
        <v>55272</v>
      </c>
      <c r="D25" s="63">
        <f>D24+'% of IDU'!D27</f>
        <v>39840</v>
      </c>
      <c r="E25" s="42">
        <f t="shared" si="0"/>
        <v>0.72079895788102477</v>
      </c>
    </row>
    <row r="26" spans="1:5" ht="13.5" thickBot="1" x14ac:dyDescent="0.25">
      <c r="A26" s="26">
        <v>2003</v>
      </c>
      <c r="B26" s="19" t="s">
        <v>5</v>
      </c>
      <c r="C26" s="75">
        <f>prevalence!D27</f>
        <v>56181</v>
      </c>
      <c r="D26" s="75">
        <f>D25+'% of IDU'!D28</f>
        <v>40366</v>
      </c>
      <c r="E26" s="43">
        <f t="shared" si="0"/>
        <v>0.71849913671881949</v>
      </c>
    </row>
    <row r="27" spans="1:5" x14ac:dyDescent="0.2">
      <c r="A27" s="39">
        <v>2004</v>
      </c>
      <c r="B27" s="37" t="s">
        <v>6</v>
      </c>
      <c r="C27" s="74">
        <f>prevalence!D28</f>
        <v>56904</v>
      </c>
      <c r="D27" s="74">
        <f>D26+'% of IDU'!D30</f>
        <v>40809</v>
      </c>
      <c r="E27" s="41">
        <f t="shared" ref="E27:E38" si="1">D27/C27</f>
        <v>0.71715520877266981</v>
      </c>
    </row>
    <row r="28" spans="1:5" x14ac:dyDescent="0.2">
      <c r="A28" s="25">
        <v>2004</v>
      </c>
      <c r="B28" s="16" t="s">
        <v>7</v>
      </c>
      <c r="C28" s="83">
        <f>prevalence!D29</f>
        <v>57901</v>
      </c>
      <c r="D28" s="83">
        <f>D27+'% of IDU'!D31</f>
        <v>41457</v>
      </c>
      <c r="E28" s="79">
        <f t="shared" si="1"/>
        <v>0.71599799658036989</v>
      </c>
    </row>
    <row r="29" spans="1:5" x14ac:dyDescent="0.2">
      <c r="A29" s="25">
        <v>2004</v>
      </c>
      <c r="B29" s="16" t="s">
        <v>8</v>
      </c>
      <c r="C29" s="83">
        <f>prevalence!D30</f>
        <v>58825</v>
      </c>
      <c r="D29" s="83">
        <f>D28+'% of IDU'!D32</f>
        <v>41991</v>
      </c>
      <c r="E29" s="79">
        <f t="shared" si="1"/>
        <v>0.71382915427114324</v>
      </c>
    </row>
    <row r="30" spans="1:5" x14ac:dyDescent="0.2">
      <c r="A30" s="25">
        <v>2004</v>
      </c>
      <c r="B30" s="16" t="s">
        <v>9</v>
      </c>
      <c r="C30" s="63">
        <f>prevalence!D31</f>
        <v>59547</v>
      </c>
      <c r="D30" s="63">
        <f>D29+'% of IDU'!D33</f>
        <v>42377</v>
      </c>
      <c r="E30" s="42">
        <f t="shared" si="1"/>
        <v>0.7116563386904462</v>
      </c>
    </row>
    <row r="31" spans="1:5" x14ac:dyDescent="0.2">
      <c r="A31" s="25">
        <v>2004</v>
      </c>
      <c r="B31" s="16" t="s">
        <v>10</v>
      </c>
      <c r="C31" s="63">
        <f>prevalence!D32</f>
        <v>60110</v>
      </c>
      <c r="D31" s="63">
        <f>D30+'% of IDU'!D34</f>
        <v>42642</v>
      </c>
      <c r="E31" s="42">
        <f t="shared" si="1"/>
        <v>0.70939943437032105</v>
      </c>
    </row>
    <row r="32" spans="1:5" x14ac:dyDescent="0.2">
      <c r="A32" s="25">
        <v>2004</v>
      </c>
      <c r="B32" s="16" t="s">
        <v>11</v>
      </c>
      <c r="C32" s="63">
        <f>prevalence!D33</f>
        <v>60889</v>
      </c>
      <c r="D32" s="63">
        <f>D31+'% of IDU'!D35</f>
        <v>43093</v>
      </c>
      <c r="E32" s="42">
        <f t="shared" si="1"/>
        <v>0.70773046034587528</v>
      </c>
    </row>
    <row r="33" spans="1:5" x14ac:dyDescent="0.2">
      <c r="A33" s="25">
        <v>2004</v>
      </c>
      <c r="B33" s="16" t="s">
        <v>12</v>
      </c>
      <c r="C33" s="63">
        <f>prevalence!D34</f>
        <v>61753</v>
      </c>
      <c r="D33" s="63">
        <f>D32+'% of IDU'!D36</f>
        <v>43575</v>
      </c>
      <c r="E33" s="42">
        <f t="shared" si="1"/>
        <v>0.70563373439347077</v>
      </c>
    </row>
    <row r="34" spans="1:5" x14ac:dyDescent="0.2">
      <c r="A34" s="25">
        <v>2004</v>
      </c>
      <c r="B34" s="16" t="s">
        <v>13</v>
      </c>
      <c r="C34" s="63">
        <f>prevalence!D35</f>
        <v>62628</v>
      </c>
      <c r="D34" s="63">
        <f>D33+'% of IDU'!D37</f>
        <v>44099</v>
      </c>
      <c r="E34" s="42">
        <f t="shared" si="1"/>
        <v>0.70414191735326048</v>
      </c>
    </row>
    <row r="35" spans="1:5" x14ac:dyDescent="0.2">
      <c r="A35" s="25">
        <v>2004</v>
      </c>
      <c r="B35" s="16" t="s">
        <v>14</v>
      </c>
      <c r="C35" s="63">
        <f>prevalence!D36</f>
        <v>63528</v>
      </c>
      <c r="D35" s="63">
        <f>D34+'% of IDU'!D38</f>
        <v>44615</v>
      </c>
      <c r="E35" s="42">
        <f t="shared" si="1"/>
        <v>0.70228875456491624</v>
      </c>
    </row>
    <row r="36" spans="1:5" x14ac:dyDescent="0.2">
      <c r="A36" s="25">
        <v>2004</v>
      </c>
      <c r="B36" s="16" t="s">
        <v>15</v>
      </c>
      <c r="C36" s="63">
        <f>prevalence!D37</f>
        <v>64367</v>
      </c>
      <c r="D36" s="63">
        <f>D35+'% of IDU'!D39</f>
        <v>45068</v>
      </c>
      <c r="E36" s="42">
        <f t="shared" si="1"/>
        <v>0.70017244861497352</v>
      </c>
    </row>
    <row r="37" spans="1:5" x14ac:dyDescent="0.2">
      <c r="A37" s="25">
        <v>2004</v>
      </c>
      <c r="B37" s="16" t="s">
        <v>16</v>
      </c>
      <c r="C37" s="63">
        <f>prevalence!D38</f>
        <v>65294</v>
      </c>
      <c r="D37" s="63">
        <f>D36+'% of IDU'!D40</f>
        <v>45583</v>
      </c>
      <c r="E37" s="42">
        <f t="shared" si="1"/>
        <v>0.6981192758905872</v>
      </c>
    </row>
    <row r="38" spans="1:5" ht="13.5" thickBot="1" x14ac:dyDescent="0.25">
      <c r="A38" s="112">
        <v>2004</v>
      </c>
      <c r="B38" s="44" t="s">
        <v>5</v>
      </c>
      <c r="C38" s="73">
        <f>prevalence!D39</f>
        <v>66379</v>
      </c>
      <c r="D38" s="73">
        <f>D37+'% of IDU'!D41</f>
        <v>46144</v>
      </c>
      <c r="E38" s="91">
        <f t="shared" si="1"/>
        <v>0.69515961373325896</v>
      </c>
    </row>
    <row r="39" spans="1:5" x14ac:dyDescent="0.2">
      <c r="A39" s="56">
        <v>2005</v>
      </c>
      <c r="B39" s="39" t="s">
        <v>6</v>
      </c>
      <c r="C39" s="74">
        <f>prevalence!D40</f>
        <v>67108</v>
      </c>
      <c r="D39" s="74">
        <f>D38+'% of IDU'!D43</f>
        <v>46545</v>
      </c>
      <c r="E39" s="41">
        <f t="shared" ref="E39:E50" si="2">D39/C39</f>
        <v>0.69358347737974613</v>
      </c>
    </row>
    <row r="40" spans="1:5" x14ac:dyDescent="0.2">
      <c r="A40" s="54">
        <v>2005</v>
      </c>
      <c r="B40" s="25" t="s">
        <v>7</v>
      </c>
      <c r="C40" s="63">
        <f>prevalence!D41</f>
        <v>67982</v>
      </c>
      <c r="D40" s="63">
        <f>D39+'% of IDU'!D44</f>
        <v>47036</v>
      </c>
      <c r="E40" s="42">
        <f t="shared" si="2"/>
        <v>0.69188902944897179</v>
      </c>
    </row>
    <row r="41" spans="1:5" x14ac:dyDescent="0.2">
      <c r="A41" s="54">
        <v>2005</v>
      </c>
      <c r="B41" s="25" t="s">
        <v>8</v>
      </c>
      <c r="C41" s="63">
        <f>prevalence!D42</f>
        <v>68895</v>
      </c>
      <c r="D41" s="63">
        <f>D40+'% of IDU'!D45</f>
        <v>47517</v>
      </c>
      <c r="E41" s="42">
        <f t="shared" si="2"/>
        <v>0.68970172000870889</v>
      </c>
    </row>
    <row r="42" spans="1:5" x14ac:dyDescent="0.2">
      <c r="A42" s="54">
        <v>2005</v>
      </c>
      <c r="B42" s="25" t="s">
        <v>9</v>
      </c>
      <c r="C42" s="63">
        <f>prevalence!D43</f>
        <v>69827</v>
      </c>
      <c r="D42" s="63">
        <f>D41+'% of IDU'!D46</f>
        <v>48029</v>
      </c>
      <c r="E42" s="42">
        <f t="shared" si="2"/>
        <v>0.68782849041201832</v>
      </c>
    </row>
    <row r="43" spans="1:5" x14ac:dyDescent="0.2">
      <c r="A43" s="54">
        <v>2005</v>
      </c>
      <c r="B43" s="25" t="s">
        <v>10</v>
      </c>
      <c r="C43" s="63">
        <f>prevalence!D44</f>
        <v>70668</v>
      </c>
      <c r="D43" s="63">
        <f>D42+'% of IDU'!D47</f>
        <v>48475</v>
      </c>
      <c r="E43" s="42">
        <f t="shared" si="2"/>
        <v>0.68595403860304527</v>
      </c>
    </row>
    <row r="44" spans="1:5" x14ac:dyDescent="0.2">
      <c r="A44" s="54">
        <v>2005</v>
      </c>
      <c r="B44" s="25" t="s">
        <v>11</v>
      </c>
      <c r="C44" s="63">
        <f>prevalence!D45</f>
        <v>71575</v>
      </c>
      <c r="D44" s="63">
        <f>D43+'% of IDU'!D48</f>
        <v>48962</v>
      </c>
      <c r="E44" s="42">
        <f t="shared" si="2"/>
        <v>0.68406566538595881</v>
      </c>
    </row>
    <row r="45" spans="1:5" x14ac:dyDescent="0.2">
      <c r="A45" s="54">
        <v>2005</v>
      </c>
      <c r="B45" s="25" t="s">
        <v>12</v>
      </c>
      <c r="C45" s="63">
        <f>prevalence!D46</f>
        <v>72383</v>
      </c>
      <c r="D45" s="63">
        <f>D44+'% of IDU'!D49</f>
        <v>49398</v>
      </c>
      <c r="E45" s="42">
        <f t="shared" si="2"/>
        <v>0.6824530621831093</v>
      </c>
    </row>
    <row r="46" spans="1:5" x14ac:dyDescent="0.2">
      <c r="A46" s="54">
        <v>2005</v>
      </c>
      <c r="B46" s="25" t="s">
        <v>13</v>
      </c>
      <c r="C46" s="63">
        <f>prevalence!D47</f>
        <v>73265</v>
      </c>
      <c r="D46" s="63">
        <f>D45+'% of IDU'!D50</f>
        <v>49876</v>
      </c>
      <c r="E46" s="42">
        <f t="shared" si="2"/>
        <v>0.68076161878113695</v>
      </c>
    </row>
    <row r="47" spans="1:5" x14ac:dyDescent="0.2">
      <c r="A47" s="54">
        <v>2005</v>
      </c>
      <c r="B47" s="25" t="s">
        <v>14</v>
      </c>
      <c r="C47" s="63">
        <f>prevalence!D48</f>
        <v>74178</v>
      </c>
      <c r="D47" s="63">
        <f>D46+'% of IDU'!D51</f>
        <v>50367</v>
      </c>
      <c r="E47" s="42">
        <f t="shared" si="2"/>
        <v>0.67900186038987298</v>
      </c>
    </row>
    <row r="48" spans="1:5" x14ac:dyDescent="0.2">
      <c r="A48" s="54">
        <v>2005</v>
      </c>
      <c r="B48" s="25" t="s">
        <v>15</v>
      </c>
      <c r="C48" s="63">
        <f>prevalence!D49</f>
        <v>75126</v>
      </c>
      <c r="D48" s="63">
        <f>D47+'% of IDU'!D52</f>
        <v>50934</v>
      </c>
      <c r="E48" s="42">
        <f t="shared" si="2"/>
        <v>0.67798099193355166</v>
      </c>
    </row>
    <row r="49" spans="1:5" x14ac:dyDescent="0.2">
      <c r="A49" s="54">
        <v>2005</v>
      </c>
      <c r="B49" s="25" t="s">
        <v>16</v>
      </c>
      <c r="C49" s="63">
        <f>prevalence!D50</f>
        <v>76172</v>
      </c>
      <c r="D49" s="63">
        <f>D48+'% of IDU'!D53</f>
        <v>51502</v>
      </c>
      <c r="E49" s="42">
        <f t="shared" si="2"/>
        <v>0.6761277109699102</v>
      </c>
    </row>
    <row r="50" spans="1:5" ht="13.5" thickBot="1" x14ac:dyDescent="0.25">
      <c r="A50" s="128">
        <v>2005</v>
      </c>
      <c r="B50" s="26" t="s">
        <v>5</v>
      </c>
      <c r="C50" s="75">
        <f>prevalence!D51</f>
        <v>77632</v>
      </c>
      <c r="D50" s="75">
        <f>D49+'% of IDU'!D54</f>
        <v>52394</v>
      </c>
      <c r="E50" s="43">
        <f t="shared" si="2"/>
        <v>0.6749021022258862</v>
      </c>
    </row>
    <row r="51" spans="1:5" x14ac:dyDescent="0.2">
      <c r="A51" s="56">
        <v>2006</v>
      </c>
      <c r="B51" s="39" t="s">
        <v>6</v>
      </c>
      <c r="C51" s="74">
        <f>prevalence!D52</f>
        <v>78565</v>
      </c>
      <c r="D51" s="74">
        <f>D50+'% of IDU'!D55</f>
        <v>58644</v>
      </c>
      <c r="E51" s="41">
        <f t="shared" ref="E51:E62" si="3">D51/C51</f>
        <v>0.74643925412079171</v>
      </c>
    </row>
    <row r="52" spans="1:5" x14ac:dyDescent="0.2">
      <c r="A52" s="54">
        <v>2006</v>
      </c>
      <c r="B52" s="25" t="s">
        <v>7</v>
      </c>
      <c r="C52" s="63">
        <f>prevalence!D53</f>
        <v>79725</v>
      </c>
      <c r="D52" s="63">
        <f>D51+'% of IDU'!D56</f>
        <v>59163</v>
      </c>
      <c r="E52" s="42">
        <f t="shared" si="3"/>
        <v>0.74208842897460014</v>
      </c>
    </row>
    <row r="53" spans="1:5" x14ac:dyDescent="0.2">
      <c r="A53" s="54">
        <v>2006</v>
      </c>
      <c r="B53" s="25" t="s">
        <v>8</v>
      </c>
      <c r="C53" s="63">
        <f>prevalence!D54</f>
        <v>81123</v>
      </c>
      <c r="D53" s="63">
        <f>D52+'% of IDU'!D57</f>
        <v>59812</v>
      </c>
      <c r="E53" s="42">
        <f t="shared" si="3"/>
        <v>0.73730014915621955</v>
      </c>
    </row>
    <row r="54" spans="1:5" x14ac:dyDescent="0.2">
      <c r="A54" s="54">
        <v>2006</v>
      </c>
      <c r="B54" s="25" t="s">
        <v>9</v>
      </c>
      <c r="C54" s="63">
        <f>prevalence!D55</f>
        <v>82207</v>
      </c>
      <c r="D54" s="63">
        <f>D53+'% of IDU'!D58</f>
        <v>60584</v>
      </c>
      <c r="E54" s="42">
        <f t="shared" si="3"/>
        <v>0.73696887126400423</v>
      </c>
    </row>
    <row r="55" spans="1:5" x14ac:dyDescent="0.2">
      <c r="A55" s="54">
        <v>2006</v>
      </c>
      <c r="B55" s="25" t="s">
        <v>10</v>
      </c>
      <c r="C55" s="63">
        <f>prevalence!D56</f>
        <v>83274</v>
      </c>
      <c r="D55" s="63">
        <f>D54+'% of IDU'!D59</f>
        <v>61161</v>
      </c>
      <c r="E55" s="42">
        <f t="shared" si="3"/>
        <v>0.734454931911521</v>
      </c>
    </row>
    <row r="56" spans="1:5" x14ac:dyDescent="0.2">
      <c r="A56" s="54">
        <v>2006</v>
      </c>
      <c r="B56" s="25" t="s">
        <v>11</v>
      </c>
      <c r="C56" s="63">
        <f>prevalence!D57</f>
        <v>84365</v>
      </c>
      <c r="D56" s="63">
        <f>D55+'% of IDU'!D60</f>
        <v>61721</v>
      </c>
      <c r="E56" s="42">
        <f t="shared" si="3"/>
        <v>0.73159485568659988</v>
      </c>
    </row>
    <row r="57" spans="1:5" x14ac:dyDescent="0.2">
      <c r="A57" s="54">
        <v>2006</v>
      </c>
      <c r="B57" s="25" t="s">
        <v>12</v>
      </c>
      <c r="C57" s="63">
        <f>prevalence!D58</f>
        <v>85443</v>
      </c>
      <c r="D57" s="63">
        <f>D56+'% of IDU'!D61</f>
        <v>62293</v>
      </c>
      <c r="E57" s="42">
        <f t="shared" si="3"/>
        <v>0.72905913884109874</v>
      </c>
    </row>
    <row r="58" spans="1:5" x14ac:dyDescent="0.2">
      <c r="A58" s="54">
        <v>2006</v>
      </c>
      <c r="B58" s="25" t="s">
        <v>13</v>
      </c>
      <c r="C58" s="63">
        <f>prevalence!D59</f>
        <v>86348</v>
      </c>
      <c r="D58" s="63">
        <f>D57+'% of IDU'!D62</f>
        <v>62931</v>
      </c>
      <c r="E58" s="42">
        <f t="shared" si="3"/>
        <v>0.72880668921109926</v>
      </c>
    </row>
    <row r="59" spans="1:5" x14ac:dyDescent="0.2">
      <c r="A59" s="54">
        <v>2006</v>
      </c>
      <c r="B59" s="25" t="s">
        <v>14</v>
      </c>
      <c r="C59" s="63">
        <f>prevalence!D60</f>
        <v>87420</v>
      </c>
      <c r="D59" s="63">
        <f>D58+'% of IDU'!D63</f>
        <v>63395</v>
      </c>
      <c r="E59" s="42">
        <f t="shared" si="3"/>
        <v>0.72517730496453903</v>
      </c>
    </row>
    <row r="60" spans="1:5" x14ac:dyDescent="0.2">
      <c r="A60" s="54">
        <v>2006</v>
      </c>
      <c r="B60" s="25" t="s">
        <v>15</v>
      </c>
      <c r="C60" s="63">
        <f>prevalence!D61</f>
        <v>88559</v>
      </c>
      <c r="D60" s="63">
        <f>D59+'% of IDU'!D64</f>
        <v>63983</v>
      </c>
      <c r="E60" s="42">
        <f t="shared" si="3"/>
        <v>0.72249009135152831</v>
      </c>
    </row>
    <row r="61" spans="1:5" x14ac:dyDescent="0.2">
      <c r="A61" s="54">
        <v>2006</v>
      </c>
      <c r="B61" s="25" t="s">
        <v>16</v>
      </c>
      <c r="C61" s="63">
        <f>prevalence!D62</f>
        <v>89615</v>
      </c>
      <c r="D61" s="63">
        <f>D60+'% of IDU'!D65</f>
        <v>64546</v>
      </c>
      <c r="E61" s="42">
        <f t="shared" si="3"/>
        <v>0.72025888523126713</v>
      </c>
    </row>
    <row r="62" spans="1:5" ht="13.5" thickBot="1" x14ac:dyDescent="0.25">
      <c r="A62" s="129">
        <v>2006</v>
      </c>
      <c r="B62" s="141" t="s">
        <v>5</v>
      </c>
      <c r="C62" s="142">
        <f>prevalence!D63</f>
        <v>90913</v>
      </c>
      <c r="D62" s="142">
        <f>D61+'% of IDU'!D66</f>
        <v>65077</v>
      </c>
      <c r="E62" s="143">
        <f t="shared" si="3"/>
        <v>0.71581621990254418</v>
      </c>
    </row>
    <row r="63" spans="1:5" x14ac:dyDescent="0.2">
      <c r="A63" s="56">
        <v>2006</v>
      </c>
      <c r="B63" s="39" t="s">
        <v>6</v>
      </c>
      <c r="C63" s="74">
        <f>prevalence!D64</f>
        <v>92018</v>
      </c>
      <c r="D63" s="74">
        <f>D62+'% of IDU'!D69</f>
        <v>65632</v>
      </c>
      <c r="E63" s="41">
        <f t="shared" ref="E63:E74" si="4">D63/C63</f>
        <v>0.71325175509139516</v>
      </c>
    </row>
    <row r="64" spans="1:5" x14ac:dyDescent="0.2">
      <c r="A64" s="54">
        <v>2007</v>
      </c>
      <c r="B64" s="25" t="s">
        <v>7</v>
      </c>
      <c r="C64" s="63">
        <f>prevalence!D65</f>
        <v>93303</v>
      </c>
      <c r="D64" s="63">
        <f>D63+'% of IDU'!D70</f>
        <v>66280</v>
      </c>
      <c r="E64" s="42">
        <f>D64/C64</f>
        <v>0.71037372860465364</v>
      </c>
    </row>
    <row r="65" spans="1:5" x14ac:dyDescent="0.2">
      <c r="A65" s="54">
        <v>2007</v>
      </c>
      <c r="B65" s="25" t="s">
        <v>8</v>
      </c>
      <c r="C65" s="63">
        <f>prevalence!D66</f>
        <v>94632</v>
      </c>
      <c r="D65" s="63">
        <f>D64+'% of IDU'!D71</f>
        <v>66957</v>
      </c>
      <c r="E65" s="42">
        <f t="shared" si="4"/>
        <v>0.70755135683489734</v>
      </c>
    </row>
    <row r="66" spans="1:5" x14ac:dyDescent="0.2">
      <c r="A66" s="54">
        <v>2007</v>
      </c>
      <c r="B66" s="25" t="s">
        <v>9</v>
      </c>
      <c r="C66" s="63">
        <f>prevalence!D67</f>
        <v>95773</v>
      </c>
      <c r="D66" s="63">
        <f>D65+'% of IDU'!D72</f>
        <v>67545</v>
      </c>
      <c r="E66" s="42">
        <f t="shared" si="4"/>
        <v>0.70526139935054766</v>
      </c>
    </row>
    <row r="67" spans="1:5" x14ac:dyDescent="0.2">
      <c r="A67" s="54">
        <v>2007</v>
      </c>
      <c r="B67" s="25" t="s">
        <v>10</v>
      </c>
      <c r="C67" s="63">
        <f>prevalence!D68</f>
        <v>96846</v>
      </c>
      <c r="D67" s="63">
        <f>D66+'% of IDU'!D73</f>
        <v>68090</v>
      </c>
      <c r="E67" s="42">
        <f t="shared" si="4"/>
        <v>0.7030749850277761</v>
      </c>
    </row>
    <row r="68" spans="1:5" x14ac:dyDescent="0.2">
      <c r="A68" s="54">
        <v>2007</v>
      </c>
      <c r="B68" s="25" t="s">
        <v>11</v>
      </c>
      <c r="C68" s="63">
        <f>prevalence!D69</f>
        <v>98020</v>
      </c>
      <c r="D68" s="63">
        <f>D67+'% of IDU'!D74</f>
        <v>68716</v>
      </c>
      <c r="E68" s="42">
        <f t="shared" si="4"/>
        <v>0.70104060395837586</v>
      </c>
    </row>
    <row r="69" spans="1:5" x14ac:dyDescent="0.2">
      <c r="A69" s="54">
        <v>2007</v>
      </c>
      <c r="B69" s="25" t="s">
        <v>12</v>
      </c>
      <c r="C69" s="63">
        <f>prevalence!D70</f>
        <v>99113</v>
      </c>
      <c r="D69" s="63">
        <f>D68+'% of IDU'!D75</f>
        <v>69250</v>
      </c>
      <c r="E69" s="42">
        <f t="shared" si="4"/>
        <v>0.69869744634911668</v>
      </c>
    </row>
    <row r="70" spans="1:5" x14ac:dyDescent="0.2">
      <c r="A70" s="54">
        <v>2007</v>
      </c>
      <c r="B70" s="25" t="s">
        <v>13</v>
      </c>
      <c r="C70" s="63">
        <f>prevalence!D71</f>
        <v>100123</v>
      </c>
      <c r="D70" s="63">
        <f>D69+'% of IDU'!D76</f>
        <v>69727</v>
      </c>
      <c r="E70" s="42">
        <f t="shared" si="4"/>
        <v>0.69641341150385028</v>
      </c>
    </row>
    <row r="71" spans="1:5" x14ac:dyDescent="0.2">
      <c r="A71" s="54">
        <v>2007</v>
      </c>
      <c r="B71" s="25" t="s">
        <v>14</v>
      </c>
      <c r="C71" s="63">
        <f>prevalence!D72</f>
        <v>101285</v>
      </c>
      <c r="D71" s="63">
        <f>D70+'% of IDU'!D77</f>
        <v>70288</v>
      </c>
      <c r="E71" s="42">
        <f t="shared" si="4"/>
        <v>0.69396258083625417</v>
      </c>
    </row>
    <row r="72" spans="1:5" x14ac:dyDescent="0.2">
      <c r="A72" s="54">
        <v>2007</v>
      </c>
      <c r="B72" s="25" t="s">
        <v>15</v>
      </c>
      <c r="C72" s="63">
        <f>prevalence!D73</f>
        <v>102523</v>
      </c>
      <c r="D72" s="63">
        <f>D71+'% of IDU'!D78</f>
        <v>70875</v>
      </c>
      <c r="E72" s="42">
        <f t="shared" si="4"/>
        <v>0.69130829179793807</v>
      </c>
    </row>
    <row r="73" spans="1:5" x14ac:dyDescent="0.2">
      <c r="A73" s="54">
        <v>2007</v>
      </c>
      <c r="B73" s="25" t="s">
        <v>16</v>
      </c>
      <c r="C73" s="63">
        <f>prevalence!D74</f>
        <v>103863</v>
      </c>
      <c r="D73" s="63">
        <f>D72+'% of IDU'!D79</f>
        <v>71549</v>
      </c>
      <c r="E73" s="42">
        <f t="shared" si="4"/>
        <v>0.68887861894996294</v>
      </c>
    </row>
    <row r="74" spans="1:5" ht="13.5" thickBot="1" x14ac:dyDescent="0.25">
      <c r="A74" s="129">
        <v>2007</v>
      </c>
      <c r="B74" s="141" t="s">
        <v>5</v>
      </c>
      <c r="C74" s="142">
        <f>prevalence!D75</f>
        <v>105134</v>
      </c>
      <c r="D74" s="142">
        <f>D73+'% of IDU'!D80</f>
        <v>72161</v>
      </c>
      <c r="E74" s="143">
        <f t="shared" si="4"/>
        <v>0.68637167804896604</v>
      </c>
    </row>
    <row r="75" spans="1:5" x14ac:dyDescent="0.2">
      <c r="A75" s="56">
        <v>2008</v>
      </c>
      <c r="B75" s="39" t="s">
        <v>6</v>
      </c>
      <c r="C75" s="74">
        <f>prevalence!D76</f>
        <v>106276</v>
      </c>
      <c r="D75" s="74">
        <f>D74+'% of IDU'!D82</f>
        <v>72669</v>
      </c>
      <c r="E75" s="41">
        <f t="shared" ref="E75:E80" si="5">D75/C75</f>
        <v>0.68377620535210204</v>
      </c>
    </row>
    <row r="76" spans="1:5" x14ac:dyDescent="0.2">
      <c r="A76" s="54">
        <v>2008</v>
      </c>
      <c r="B76" s="25" t="s">
        <v>7</v>
      </c>
      <c r="C76" s="63">
        <f>prevalence!D77</f>
        <v>107639</v>
      </c>
      <c r="D76" s="63">
        <f>D75+'% of IDU'!D83</f>
        <v>73351</v>
      </c>
      <c r="E76" s="42">
        <f t="shared" si="5"/>
        <v>0.68145374817677606</v>
      </c>
    </row>
    <row r="77" spans="1:5" x14ac:dyDescent="0.2">
      <c r="A77" s="54">
        <v>2008</v>
      </c>
      <c r="B77" s="25" t="s">
        <v>8</v>
      </c>
      <c r="C77" s="63">
        <f>prevalence!D78</f>
        <v>109011</v>
      </c>
      <c r="D77" s="63">
        <f>D76+'% of IDU'!D84</f>
        <v>74023</v>
      </c>
      <c r="E77" s="42">
        <f t="shared" si="5"/>
        <v>0.67904156461274545</v>
      </c>
    </row>
    <row r="78" spans="1:5" x14ac:dyDescent="0.2">
      <c r="A78" s="54">
        <v>2008</v>
      </c>
      <c r="B78" s="25" t="s">
        <v>9</v>
      </c>
      <c r="C78" s="63">
        <f>prevalence!D79</f>
        <v>110393</v>
      </c>
      <c r="D78" s="63">
        <f>D77+'% of IDU'!D85</f>
        <v>74689</v>
      </c>
      <c r="E78" s="42">
        <f t="shared" si="5"/>
        <v>0.67657369579592908</v>
      </c>
    </row>
    <row r="79" spans="1:5" x14ac:dyDescent="0.2">
      <c r="A79" s="54">
        <v>2008</v>
      </c>
      <c r="B79" s="25" t="s">
        <v>10</v>
      </c>
      <c r="C79" s="63">
        <f>prevalence!D80</f>
        <v>111628</v>
      </c>
      <c r="D79" s="63">
        <f>D78+'% of IDU'!D86</f>
        <v>75281</v>
      </c>
      <c r="E79" s="42">
        <f t="shared" si="5"/>
        <v>0.67439172967355865</v>
      </c>
    </row>
    <row r="80" spans="1:5" x14ac:dyDescent="0.2">
      <c r="A80" s="54">
        <v>2008</v>
      </c>
      <c r="B80" s="25" t="s">
        <v>11</v>
      </c>
      <c r="C80" s="63">
        <f>prevalence!D81</f>
        <v>112855</v>
      </c>
      <c r="D80" s="63">
        <f>D79+'% of IDU'!D87</f>
        <v>75841</v>
      </c>
      <c r="E80" s="42">
        <f t="shared" si="5"/>
        <v>0.67202162066368354</v>
      </c>
    </row>
    <row r="81" spans="1:5" x14ac:dyDescent="0.2">
      <c r="A81" s="54">
        <v>2008</v>
      </c>
      <c r="B81" s="25" t="s">
        <v>12</v>
      </c>
      <c r="C81" s="63">
        <f>prevalence!D82</f>
        <v>114079</v>
      </c>
      <c r="D81" s="63">
        <f>D80+'% of IDU'!D88</f>
        <v>76377</v>
      </c>
      <c r="E81" s="42">
        <f>D81/C81</f>
        <v>0.66950972571638956</v>
      </c>
    </row>
    <row r="82" spans="1:5" x14ac:dyDescent="0.2">
      <c r="A82" s="54">
        <v>2008</v>
      </c>
      <c r="B82" s="25" t="s">
        <v>13</v>
      </c>
      <c r="C82" s="63">
        <f>prevalence!D83</f>
        <v>115148</v>
      </c>
      <c r="D82" s="63">
        <v>71305</v>
      </c>
      <c r="E82" s="42">
        <f>D82/C82</f>
        <v>0.6192465348942231</v>
      </c>
    </row>
    <row r="83" spans="1:5" x14ac:dyDescent="0.2">
      <c r="A83" s="54">
        <v>2008</v>
      </c>
      <c r="B83" s="25" t="s">
        <v>14</v>
      </c>
      <c r="C83" s="63">
        <f>prevalence!D84</f>
        <v>116375</v>
      </c>
      <c r="D83" s="63">
        <v>71838</v>
      </c>
      <c r="E83" s="42">
        <f>D83/C83</f>
        <v>0.617297529538131</v>
      </c>
    </row>
    <row r="84" spans="1:5" x14ac:dyDescent="0.2">
      <c r="A84" s="54">
        <v>2008</v>
      </c>
      <c r="B84" s="25" t="s">
        <v>15</v>
      </c>
      <c r="C84" s="63">
        <f>prevalence!D85</f>
        <v>117736</v>
      </c>
      <c r="D84" s="63">
        <v>72432</v>
      </c>
      <c r="E84" s="42">
        <f>D84/C84</f>
        <v>0.61520690358089281</v>
      </c>
    </row>
    <row r="85" spans="1:5" x14ac:dyDescent="0.2">
      <c r="A85" s="54">
        <v>2008</v>
      </c>
      <c r="B85" s="25" t="s">
        <v>16</v>
      </c>
      <c r="C85" s="63">
        <f>prevalence!D86</f>
        <v>119075</v>
      </c>
      <c r="D85" s="63">
        <v>73028</v>
      </c>
      <c r="E85" s="42">
        <f>D86/C86</f>
        <v>0.61139500294970539</v>
      </c>
    </row>
    <row r="86" spans="1:5" ht="13.5" thickBot="1" x14ac:dyDescent="0.25">
      <c r="A86" s="129">
        <v>2008</v>
      </c>
      <c r="B86" s="141" t="s">
        <v>5</v>
      </c>
      <c r="C86" s="142">
        <f>prevalence!D87</f>
        <v>120351</v>
      </c>
      <c r="D86" s="142">
        <v>73582</v>
      </c>
      <c r="E86" s="143">
        <f>D86/C86</f>
        <v>0.61139500294970539</v>
      </c>
    </row>
    <row r="87" spans="1:5" ht="13.5" thickBot="1" x14ac:dyDescent="0.25">
      <c r="A87" s="56">
        <v>2009</v>
      </c>
      <c r="B87" s="39" t="s">
        <v>6</v>
      </c>
      <c r="C87" s="74">
        <f>prevalence!D88</f>
        <v>121604</v>
      </c>
      <c r="D87" s="74">
        <v>74144</v>
      </c>
      <c r="E87" s="41">
        <f>D87/C87</f>
        <v>0.60971678563205156</v>
      </c>
    </row>
    <row r="88" spans="1:5" ht="13.5" thickBot="1" x14ac:dyDescent="0.25">
      <c r="A88" s="56">
        <v>2009</v>
      </c>
      <c r="B88" s="25" t="s">
        <v>7</v>
      </c>
      <c r="C88" s="74">
        <f>prevalence!D89</f>
        <v>123134</v>
      </c>
      <c r="D88" s="63">
        <v>74798</v>
      </c>
      <c r="E88" s="41">
        <f t="shared" ref="E88:E98" si="6">D88/C88</f>
        <v>0.6074520441145419</v>
      </c>
    </row>
    <row r="89" spans="1:5" ht="13.5" thickBot="1" x14ac:dyDescent="0.25">
      <c r="A89" s="56">
        <v>2009</v>
      </c>
      <c r="B89" s="25" t="s">
        <v>8</v>
      </c>
      <c r="C89" s="74">
        <f>prevalence!D90</f>
        <v>124611</v>
      </c>
      <c r="D89" s="63">
        <v>75488</v>
      </c>
      <c r="E89" s="41">
        <f t="shared" si="6"/>
        <v>0.60578921604031744</v>
      </c>
    </row>
    <row r="90" spans="1:5" ht="13.5" thickBot="1" x14ac:dyDescent="0.25">
      <c r="A90" s="56">
        <v>2009</v>
      </c>
      <c r="B90" s="25" t="s">
        <v>9</v>
      </c>
      <c r="C90" s="74">
        <f>prevalence!D91</f>
        <v>125840</v>
      </c>
      <c r="D90" s="63">
        <v>76008</v>
      </c>
      <c r="E90" s="41">
        <f t="shared" si="6"/>
        <v>0.60400508582326762</v>
      </c>
    </row>
    <row r="91" spans="1:5" ht="13.5" thickBot="1" x14ac:dyDescent="0.25">
      <c r="A91" s="56">
        <v>2009</v>
      </c>
      <c r="B91" s="25" t="s">
        <v>10</v>
      </c>
      <c r="C91" s="74">
        <f>prevalence!D92</f>
        <v>127111</v>
      </c>
      <c r="D91" s="63">
        <v>76598</v>
      </c>
      <c r="E91" s="41">
        <f t="shared" si="6"/>
        <v>0.60260717011116272</v>
      </c>
    </row>
    <row r="92" spans="1:5" ht="13.5" thickBot="1" x14ac:dyDescent="0.25">
      <c r="A92" s="56">
        <v>2009</v>
      </c>
      <c r="B92" s="25" t="s">
        <v>11</v>
      </c>
      <c r="C92" s="74">
        <f>prevalence!D93</f>
        <v>128564</v>
      </c>
      <c r="D92" s="63">
        <v>77244</v>
      </c>
      <c r="E92" s="41">
        <f t="shared" si="6"/>
        <v>0.60082138079089009</v>
      </c>
    </row>
    <row r="93" spans="1:5" ht="13.5" thickBot="1" x14ac:dyDescent="0.25">
      <c r="A93" s="56">
        <v>2009</v>
      </c>
      <c r="B93" s="25" t="s">
        <v>12</v>
      </c>
      <c r="C93" s="74">
        <f>prevalence!D94</f>
        <v>129898</v>
      </c>
      <c r="D93" s="63">
        <v>77831</v>
      </c>
      <c r="E93" s="41">
        <f t="shared" si="6"/>
        <v>0.5991701180926573</v>
      </c>
    </row>
    <row r="94" spans="1:5" ht="13.5" thickBot="1" x14ac:dyDescent="0.25">
      <c r="A94" s="56">
        <v>2009</v>
      </c>
      <c r="B94" s="25" t="s">
        <v>13</v>
      </c>
      <c r="C94" s="74">
        <f>prevalence!D95</f>
        <v>131054</v>
      </c>
      <c r="D94" s="63">
        <v>78352</v>
      </c>
      <c r="E94" s="41">
        <f t="shared" si="6"/>
        <v>0.59786042394738048</v>
      </c>
    </row>
    <row r="95" spans="1:5" ht="13.5" thickBot="1" x14ac:dyDescent="0.25">
      <c r="A95" s="56">
        <v>2009</v>
      </c>
      <c r="B95" s="25" t="s">
        <v>14</v>
      </c>
      <c r="C95" s="74">
        <f>prevalence!D96</f>
        <v>132331</v>
      </c>
      <c r="D95" s="63">
        <v>78911</v>
      </c>
      <c r="E95" s="41">
        <f t="shared" si="6"/>
        <v>0.59631530026977808</v>
      </c>
    </row>
    <row r="96" spans="1:5" ht="13.5" thickBot="1" x14ac:dyDescent="0.25">
      <c r="A96" s="56">
        <v>2009</v>
      </c>
      <c r="B96" s="25" t="s">
        <v>15</v>
      </c>
      <c r="C96" s="74">
        <f>prevalence!D97</f>
        <v>133637</v>
      </c>
      <c r="D96" s="63">
        <v>79490</v>
      </c>
      <c r="E96" s="41">
        <f t="shared" si="6"/>
        <v>0.59482029677409698</v>
      </c>
    </row>
    <row r="97" spans="1:5" x14ac:dyDescent="0.2">
      <c r="A97" s="56">
        <v>2009</v>
      </c>
      <c r="B97" s="25" t="s">
        <v>16</v>
      </c>
      <c r="C97" s="74">
        <f>prevalence!D98</f>
        <v>135050</v>
      </c>
      <c r="D97" s="63">
        <v>80089</v>
      </c>
      <c r="E97" s="41">
        <f t="shared" si="6"/>
        <v>0.59303221029248432</v>
      </c>
    </row>
    <row r="98" spans="1:5" ht="13.5" thickBot="1" x14ac:dyDescent="0.25">
      <c r="A98" s="129">
        <v>2009</v>
      </c>
      <c r="B98" s="141" t="s">
        <v>5</v>
      </c>
      <c r="C98" s="142">
        <f>prevalence!D99</f>
        <v>136432</v>
      </c>
      <c r="D98" s="142">
        <v>80685</v>
      </c>
      <c r="E98" s="143">
        <f t="shared" si="6"/>
        <v>0.59139351471795476</v>
      </c>
    </row>
    <row r="99" spans="1:5" ht="13.5" thickBot="1" x14ac:dyDescent="0.25">
      <c r="A99" s="56">
        <v>2010</v>
      </c>
      <c r="B99" s="39" t="s">
        <v>6</v>
      </c>
      <c r="C99" s="74">
        <f>prevalence!D100</f>
        <v>137609</v>
      </c>
      <c r="D99" s="74">
        <v>81253</v>
      </c>
      <c r="E99" s="41">
        <f t="shared" ref="E99:E134" si="7">D99/C99</f>
        <v>0.59046283309957925</v>
      </c>
    </row>
    <row r="100" spans="1:5" ht="13.5" thickBot="1" x14ac:dyDescent="0.25">
      <c r="A100" s="56">
        <v>2010</v>
      </c>
      <c r="B100" s="25" t="s">
        <v>7</v>
      </c>
      <c r="C100" s="74">
        <f>prevalence!D101</f>
        <v>138953</v>
      </c>
      <c r="D100" s="63">
        <v>81816</v>
      </c>
      <c r="E100" s="41">
        <f t="shared" si="7"/>
        <v>0.58880340834670719</v>
      </c>
    </row>
    <row r="101" spans="1:5" ht="13.5" thickBot="1" x14ac:dyDescent="0.25">
      <c r="A101" s="56">
        <v>2010</v>
      </c>
      <c r="B101" s="25" t="s">
        <v>8</v>
      </c>
      <c r="C101" s="74">
        <f>prevalence!D102</f>
        <v>140515</v>
      </c>
      <c r="D101" s="63">
        <v>82475</v>
      </c>
      <c r="E101" s="41">
        <f t="shared" si="7"/>
        <v>0.5869480126676867</v>
      </c>
    </row>
    <row r="102" spans="1:5" ht="13.5" thickBot="1" x14ac:dyDescent="0.25">
      <c r="A102" s="56">
        <v>2010</v>
      </c>
      <c r="B102" s="25" t="s">
        <v>9</v>
      </c>
      <c r="C102" s="74">
        <f>prevalence!D103</f>
        <v>141901</v>
      </c>
      <c r="D102" s="63">
        <v>83045</v>
      </c>
      <c r="E102" s="41">
        <f t="shared" si="7"/>
        <v>0.5852319574914906</v>
      </c>
    </row>
    <row r="103" spans="1:5" ht="13.5" thickBot="1" x14ac:dyDescent="0.25">
      <c r="A103" s="56">
        <v>2010</v>
      </c>
      <c r="B103" s="25" t="s">
        <v>10</v>
      </c>
      <c r="C103" s="74">
        <f>prevalence!D104</f>
        <v>143284</v>
      </c>
      <c r="D103" s="63">
        <v>83625</v>
      </c>
      <c r="E103" s="41">
        <f t="shared" si="7"/>
        <v>0.58363111024259517</v>
      </c>
    </row>
    <row r="104" spans="1:5" ht="13.5" thickBot="1" x14ac:dyDescent="0.25">
      <c r="A104" s="56">
        <v>2010</v>
      </c>
      <c r="B104" s="25" t="s">
        <v>11</v>
      </c>
      <c r="C104" s="74">
        <f>prevalence!D105</f>
        <v>144779</v>
      </c>
      <c r="D104" s="63">
        <v>84242</v>
      </c>
      <c r="E104" s="41">
        <f t="shared" si="7"/>
        <v>0.58186615462187197</v>
      </c>
    </row>
    <row r="105" spans="1:5" ht="13.5" thickBot="1" x14ac:dyDescent="0.25">
      <c r="A105" s="56">
        <v>2010</v>
      </c>
      <c r="B105" s="25" t="s">
        <v>12</v>
      </c>
      <c r="C105" s="74">
        <f>prevalence!D106</f>
        <v>146129</v>
      </c>
      <c r="D105" s="63">
        <v>84777</v>
      </c>
      <c r="E105" s="41">
        <f t="shared" si="7"/>
        <v>0.5801517836979655</v>
      </c>
    </row>
    <row r="106" spans="1:5" ht="13.5" thickBot="1" x14ac:dyDescent="0.25">
      <c r="A106" s="56">
        <v>2010</v>
      </c>
      <c r="B106" s="25" t="s">
        <v>13</v>
      </c>
      <c r="C106" s="74">
        <f>prevalence!D107</f>
        <v>147369</v>
      </c>
      <c r="D106" s="63">
        <v>85305</v>
      </c>
      <c r="E106" s="41">
        <f t="shared" si="7"/>
        <v>0.57885308307717365</v>
      </c>
    </row>
    <row r="107" spans="1:5" ht="13.5" thickBot="1" x14ac:dyDescent="0.25">
      <c r="A107" s="56">
        <v>2010</v>
      </c>
      <c r="B107" s="25" t="s">
        <v>14</v>
      </c>
      <c r="C107" s="74">
        <f>prevalence!D108</f>
        <v>148590</v>
      </c>
      <c r="D107" s="63">
        <v>85839</v>
      </c>
      <c r="E107" s="41">
        <f t="shared" si="7"/>
        <v>0.57769028871391082</v>
      </c>
    </row>
    <row r="108" spans="1:5" ht="13.5" thickBot="1" x14ac:dyDescent="0.25">
      <c r="A108" s="56">
        <v>2010</v>
      </c>
      <c r="B108" s="25" t="s">
        <v>15</v>
      </c>
      <c r="C108" s="74">
        <f>prevalence!D109</f>
        <v>149819</v>
      </c>
      <c r="D108" s="63">
        <v>86351</v>
      </c>
      <c r="E108" s="41">
        <f t="shared" si="7"/>
        <v>0.57636881837417153</v>
      </c>
    </row>
    <row r="109" spans="1:5" ht="13.5" thickBot="1" x14ac:dyDescent="0.25">
      <c r="A109" s="56">
        <v>2010</v>
      </c>
      <c r="B109" s="25" t="s">
        <v>16</v>
      </c>
      <c r="C109" s="74">
        <f>prevalence!D110</f>
        <v>151243</v>
      </c>
      <c r="D109" s="63">
        <v>86971</v>
      </c>
      <c r="E109" s="41">
        <f t="shared" si="7"/>
        <v>0.57504148952348211</v>
      </c>
    </row>
    <row r="110" spans="1:5" ht="13.5" thickBot="1" x14ac:dyDescent="0.25">
      <c r="A110" s="129">
        <v>2010</v>
      </c>
      <c r="B110" s="141" t="s">
        <v>5</v>
      </c>
      <c r="C110" s="142">
        <f>prevalence!D111</f>
        <v>152790</v>
      </c>
      <c r="D110" s="142">
        <v>87616</v>
      </c>
      <c r="E110" s="147">
        <f t="shared" si="7"/>
        <v>0.57344067020092937</v>
      </c>
    </row>
    <row r="111" spans="1:5" ht="13.5" thickBot="1" x14ac:dyDescent="0.25">
      <c r="A111" s="56">
        <v>2011</v>
      </c>
      <c r="B111" s="39" t="s">
        <v>6</v>
      </c>
      <c r="C111" s="74">
        <f>prevalence!D112</f>
        <v>154234</v>
      </c>
      <c r="D111" s="74">
        <f>D110+'% of IDU'!D121</f>
        <v>88184</v>
      </c>
      <c r="E111" s="41">
        <f t="shared" si="7"/>
        <v>0.57175460663666899</v>
      </c>
    </row>
    <row r="112" spans="1:5" ht="13.5" thickBot="1" x14ac:dyDescent="0.25">
      <c r="A112" s="56">
        <v>2011</v>
      </c>
      <c r="B112" s="25" t="s">
        <v>7</v>
      </c>
      <c r="C112" s="74">
        <f>prevalence!D113</f>
        <v>155683</v>
      </c>
      <c r="D112" s="74">
        <f>D111+'% of IDU'!D122</f>
        <v>88751</v>
      </c>
      <c r="E112" s="41">
        <f t="shared" si="7"/>
        <v>0.57007508848108013</v>
      </c>
    </row>
    <row r="113" spans="1:5" ht="13.5" thickBot="1" x14ac:dyDescent="0.25">
      <c r="A113" s="56">
        <v>2011</v>
      </c>
      <c r="B113" s="25" t="s">
        <v>8</v>
      </c>
      <c r="C113" s="74">
        <f>prevalence!D114</f>
        <v>157164</v>
      </c>
      <c r="D113" s="74">
        <f>D112+'% of IDU'!D123</f>
        <v>89319</v>
      </c>
      <c r="E113" s="41">
        <f t="shared" si="7"/>
        <v>0.56831717187142095</v>
      </c>
    </row>
    <row r="114" spans="1:5" ht="13.5" thickBot="1" x14ac:dyDescent="0.25">
      <c r="A114" s="56">
        <v>2011</v>
      </c>
      <c r="B114" s="25" t="s">
        <v>9</v>
      </c>
      <c r="C114" s="74">
        <f>prevalence!D115</f>
        <v>158679</v>
      </c>
      <c r="D114" s="74">
        <f>D113+'% of IDU'!D124</f>
        <v>89907</v>
      </c>
      <c r="E114" s="41">
        <f t="shared" si="7"/>
        <v>0.56659671412096113</v>
      </c>
    </row>
    <row r="115" spans="1:5" ht="13.5" thickBot="1" x14ac:dyDescent="0.25">
      <c r="A115" s="56">
        <v>2011</v>
      </c>
      <c r="B115" s="25" t="s">
        <v>10</v>
      </c>
      <c r="C115" s="74">
        <f>prevalence!D116</f>
        <v>160011</v>
      </c>
      <c r="D115" s="74">
        <f>D114+'% of IDU'!D125</f>
        <v>90393</v>
      </c>
      <c r="E115" s="41">
        <f t="shared" si="7"/>
        <v>0.56491741192792999</v>
      </c>
    </row>
    <row r="116" spans="1:5" ht="13.5" thickBot="1" x14ac:dyDescent="0.25">
      <c r="A116" s="56">
        <v>2011</v>
      </c>
      <c r="B116" s="25" t="s">
        <v>11</v>
      </c>
      <c r="C116" s="74">
        <f>prevalence!D117</f>
        <v>161305</v>
      </c>
      <c r="D116" s="74">
        <f>D115+'% of IDU'!D126</f>
        <v>90895</v>
      </c>
      <c r="E116" s="41">
        <f t="shared" si="7"/>
        <v>0.56349772170732459</v>
      </c>
    </row>
    <row r="117" spans="1:5" ht="13.5" thickBot="1" x14ac:dyDescent="0.25">
      <c r="A117" s="56">
        <v>2011</v>
      </c>
      <c r="B117" s="25" t="s">
        <v>12</v>
      </c>
      <c r="C117" s="74">
        <f>prevalence!D118</f>
        <v>162598</v>
      </c>
      <c r="D117" s="74">
        <f>D116+'% of IDU'!D127</f>
        <v>91382</v>
      </c>
      <c r="E117" s="41">
        <f t="shared" si="7"/>
        <v>0.56201183286387291</v>
      </c>
    </row>
    <row r="118" spans="1:5" ht="13.5" thickBot="1" x14ac:dyDescent="0.25">
      <c r="A118" s="56">
        <v>2011</v>
      </c>
      <c r="B118" s="25" t="s">
        <v>13</v>
      </c>
      <c r="C118" s="74">
        <f>prevalence!D119</f>
        <v>163974</v>
      </c>
      <c r="D118" s="74">
        <f>D117+'% of IDU'!D128</f>
        <v>91922</v>
      </c>
      <c r="E118" s="41">
        <f t="shared" si="7"/>
        <v>0.56058887384585365</v>
      </c>
    </row>
    <row r="119" spans="1:5" ht="13.5" thickBot="1" x14ac:dyDescent="0.25">
      <c r="A119" s="56">
        <v>2011</v>
      </c>
      <c r="B119" s="25" t="s">
        <v>14</v>
      </c>
      <c r="C119" s="74">
        <f>prevalence!D120</f>
        <v>165465</v>
      </c>
      <c r="D119" s="74">
        <f>D118+'% of IDU'!D129</f>
        <v>92438</v>
      </c>
      <c r="E119" s="41">
        <f t="shared" si="7"/>
        <v>0.55865590910464447</v>
      </c>
    </row>
    <row r="120" spans="1:5" ht="13.5" thickBot="1" x14ac:dyDescent="0.25">
      <c r="A120" s="56">
        <v>2011</v>
      </c>
      <c r="B120" s="25" t="s">
        <v>15</v>
      </c>
      <c r="C120" s="74">
        <f>prevalence!D121</f>
        <v>166841</v>
      </c>
      <c r="D120" s="74">
        <f>D119+'% of IDU'!D130</f>
        <v>92964</v>
      </c>
      <c r="E120" s="41">
        <f t="shared" si="7"/>
        <v>0.55720116757871263</v>
      </c>
    </row>
    <row r="121" spans="1:5" ht="13.5" thickBot="1" x14ac:dyDescent="0.25">
      <c r="A121" s="56">
        <v>2011</v>
      </c>
      <c r="B121" s="25" t="s">
        <v>16</v>
      </c>
      <c r="C121" s="74">
        <f>prevalence!D122</f>
        <v>168381</v>
      </c>
      <c r="D121" s="74">
        <f>D120+'% of IDU'!D131</f>
        <v>93550</v>
      </c>
      <c r="E121" s="41">
        <f t="shared" si="7"/>
        <v>0.55558525011729354</v>
      </c>
    </row>
    <row r="122" spans="1:5" ht="13.5" thickBot="1" x14ac:dyDescent="0.25">
      <c r="A122" s="152">
        <v>2011</v>
      </c>
      <c r="B122" s="141" t="s">
        <v>5</v>
      </c>
      <c r="C122" s="154">
        <f>prevalence!D123</f>
        <v>170038</v>
      </c>
      <c r="D122" s="154">
        <f>D121+'% of IDU'!D132</f>
        <v>94200</v>
      </c>
      <c r="E122" s="147">
        <f t="shared" si="7"/>
        <v>0.55399381314764939</v>
      </c>
    </row>
    <row r="123" spans="1:5" ht="13.5" thickBot="1" x14ac:dyDescent="0.25">
      <c r="A123" s="56">
        <v>2012</v>
      </c>
      <c r="B123" s="39" t="s">
        <v>6</v>
      </c>
      <c r="C123" s="74">
        <f>prevalence!D124</f>
        <v>171330</v>
      </c>
      <c r="D123" s="74">
        <f>D122+'% of IDU'!D134</f>
        <v>94671</v>
      </c>
      <c r="E123" s="41">
        <f t="shared" si="7"/>
        <v>0.55256522500437755</v>
      </c>
    </row>
    <row r="124" spans="1:5" ht="13.5" thickBot="1" x14ac:dyDescent="0.25">
      <c r="A124" s="56">
        <v>2012</v>
      </c>
      <c r="B124" s="25" t="s">
        <v>7</v>
      </c>
      <c r="C124" s="74">
        <f>prevalence!D125</f>
        <v>172763</v>
      </c>
      <c r="D124" s="74">
        <f>D123+'% of IDU'!D135</f>
        <v>95227</v>
      </c>
      <c r="E124" s="41">
        <f t="shared" si="7"/>
        <v>0.55120019911670903</v>
      </c>
    </row>
    <row r="125" spans="1:5" ht="13.5" thickBot="1" x14ac:dyDescent="0.25">
      <c r="A125" s="56">
        <v>2012</v>
      </c>
      <c r="B125" s="25" t="s">
        <v>8</v>
      </c>
      <c r="C125" s="74">
        <f>prevalence!D126</f>
        <v>174134</v>
      </c>
      <c r="D125" s="74">
        <f>D124+'% of IDU'!D136</f>
        <v>95719</v>
      </c>
      <c r="E125" s="41">
        <f t="shared" si="7"/>
        <v>0.54968587409695979</v>
      </c>
    </row>
    <row r="126" spans="1:5" ht="13.5" thickBot="1" x14ac:dyDescent="0.25">
      <c r="A126" s="56">
        <v>2012</v>
      </c>
      <c r="B126" s="25" t="s">
        <v>9</v>
      </c>
      <c r="C126" s="74">
        <f>prevalence!D127</f>
        <v>175506</v>
      </c>
      <c r="D126" s="74">
        <f>D125+'% of IDU'!D137</f>
        <v>96202</v>
      </c>
      <c r="E126" s="41">
        <f t="shared" si="7"/>
        <v>0.54814080430298684</v>
      </c>
    </row>
    <row r="127" spans="1:5" ht="13.5" thickBot="1" x14ac:dyDescent="0.25">
      <c r="A127" s="56">
        <v>2012</v>
      </c>
      <c r="B127" s="25" t="s">
        <v>10</v>
      </c>
      <c r="C127" s="74">
        <f>prevalence!D128</f>
        <v>176857</v>
      </c>
      <c r="D127" s="74">
        <f>D126+'% of IDU'!D138</f>
        <v>96695</v>
      </c>
      <c r="E127" s="41">
        <f t="shared" si="7"/>
        <v>0.54674115245650445</v>
      </c>
    </row>
    <row r="128" spans="1:5" ht="13.5" thickBot="1" x14ac:dyDescent="0.25">
      <c r="A128" s="56">
        <v>2012</v>
      </c>
      <c r="B128" s="25" t="s">
        <v>11</v>
      </c>
      <c r="C128" s="74">
        <f>prevalence!D129</f>
        <v>178120</v>
      </c>
      <c r="D128" s="74">
        <f>D127+'% of IDU'!D139</f>
        <v>97123</v>
      </c>
      <c r="E128" s="41">
        <f t="shared" si="7"/>
        <v>0.54526723557152479</v>
      </c>
    </row>
    <row r="129" spans="1:5" ht="13.5" thickBot="1" x14ac:dyDescent="0.25">
      <c r="A129" s="56">
        <v>2012</v>
      </c>
      <c r="B129" s="25" t="s">
        <v>12</v>
      </c>
      <c r="C129" s="74">
        <f>prevalence!D130</f>
        <v>179520</v>
      </c>
      <c r="D129" s="74">
        <f>D128+'% of IDU'!D140</f>
        <v>97607</v>
      </c>
      <c r="E129" s="41">
        <f t="shared" si="7"/>
        <v>0.54371100713012477</v>
      </c>
    </row>
    <row r="130" spans="1:5" ht="13.5" thickBot="1" x14ac:dyDescent="0.25">
      <c r="A130" s="56">
        <v>2012</v>
      </c>
      <c r="B130" s="25" t="s">
        <v>13</v>
      </c>
      <c r="C130" s="74">
        <f>prevalence!D131</f>
        <v>180930</v>
      </c>
      <c r="D130" s="74">
        <f>D129+'% of IDU'!D141</f>
        <v>98127</v>
      </c>
      <c r="E130" s="41">
        <f t="shared" si="7"/>
        <v>0.5423478693417344</v>
      </c>
    </row>
    <row r="131" spans="1:5" ht="13.5" thickBot="1" x14ac:dyDescent="0.25">
      <c r="A131" s="56">
        <v>2012</v>
      </c>
      <c r="B131" s="25" t="s">
        <v>14</v>
      </c>
      <c r="C131" s="74">
        <f>prevalence!D132</f>
        <v>182279</v>
      </c>
      <c r="D131" s="74">
        <f>D130+'% of IDU'!D142</f>
        <v>98606</v>
      </c>
      <c r="E131" s="41">
        <f t="shared" si="7"/>
        <v>0.54096193198338816</v>
      </c>
    </row>
    <row r="132" spans="1:5" ht="13.5" thickBot="1" x14ac:dyDescent="0.25">
      <c r="A132" s="56">
        <v>2012</v>
      </c>
      <c r="B132" s="25" t="s">
        <v>15</v>
      </c>
      <c r="C132" s="74">
        <f>prevalence!D133</f>
        <v>183820</v>
      </c>
      <c r="D132" s="74">
        <f>D131+'% of IDU'!D143</f>
        <v>99131</v>
      </c>
      <c r="E132" s="41">
        <f t="shared" si="7"/>
        <v>0.53928299423348924</v>
      </c>
    </row>
    <row r="133" spans="1:5" ht="13.5" thickBot="1" x14ac:dyDescent="0.25">
      <c r="A133" s="56">
        <v>2012</v>
      </c>
      <c r="B133" s="25" t="s">
        <v>16</v>
      </c>
      <c r="C133" s="74">
        <f>prevalence!D134</f>
        <v>185329</v>
      </c>
      <c r="D133" s="74">
        <f>D132+'% of IDU'!D144</f>
        <v>99635</v>
      </c>
      <c r="E133" s="41">
        <f t="shared" si="7"/>
        <v>0.53761149091615457</v>
      </c>
    </row>
    <row r="134" spans="1:5" ht="13.5" thickBot="1" x14ac:dyDescent="0.25">
      <c r="A134" s="152">
        <v>2012</v>
      </c>
      <c r="B134" s="155" t="s">
        <v>5</v>
      </c>
      <c r="C134" s="154">
        <f>prevalence!D135</f>
        <v>186712</v>
      </c>
      <c r="D134" s="154">
        <f>D133+'% of IDU'!D145</f>
        <v>100132</v>
      </c>
      <c r="E134" s="147">
        <f t="shared" si="7"/>
        <v>0.5362911864261537</v>
      </c>
    </row>
    <row r="135" spans="1:5" ht="13.5" thickBot="1" x14ac:dyDescent="0.25">
      <c r="A135" s="56">
        <v>2013</v>
      </c>
      <c r="B135" s="39" t="s">
        <v>6</v>
      </c>
      <c r="C135" s="74">
        <f>prevalence!D136</f>
        <v>188239</v>
      </c>
      <c r="D135" s="74">
        <f>D134+'% of IDU'!D147</f>
        <v>100650</v>
      </c>
      <c r="E135" s="41">
        <f t="shared" ref="E135:E146" si="8">D135/C135</f>
        <v>0.53469259823947213</v>
      </c>
    </row>
    <row r="136" spans="1:5" ht="13.5" thickBot="1" x14ac:dyDescent="0.25">
      <c r="A136" s="56">
        <v>2013</v>
      </c>
      <c r="B136" s="25" t="s">
        <v>7</v>
      </c>
      <c r="C136" s="74">
        <f>prevalence!D137</f>
        <v>189703</v>
      </c>
      <c r="D136" s="74">
        <f>D135+'% of IDU'!D148</f>
        <v>101166</v>
      </c>
      <c r="E136" s="41">
        <f t="shared" si="8"/>
        <v>0.53328624217856335</v>
      </c>
    </row>
    <row r="137" spans="1:5" ht="13.5" thickBot="1" x14ac:dyDescent="0.25">
      <c r="A137" s="56">
        <v>2013</v>
      </c>
      <c r="B137" s="25" t="s">
        <v>8</v>
      </c>
      <c r="C137" s="74">
        <f>prevalence!D138</f>
        <v>191288</v>
      </c>
      <c r="D137" s="74">
        <f>D136+'% of IDU'!D149</f>
        <v>101731</v>
      </c>
      <c r="E137" s="41">
        <f t="shared" si="8"/>
        <v>0.53182112835096818</v>
      </c>
    </row>
    <row r="138" spans="1:5" ht="13.5" thickBot="1" x14ac:dyDescent="0.25">
      <c r="A138" s="56">
        <v>2013</v>
      </c>
      <c r="B138" s="25" t="s">
        <v>9</v>
      </c>
      <c r="C138" s="74">
        <f>prevalence!D139</f>
        <v>192906</v>
      </c>
      <c r="D138" s="74">
        <f>D137+'% of IDU'!D150</f>
        <v>102279</v>
      </c>
      <c r="E138" s="41">
        <f t="shared" si="8"/>
        <v>0.53020123790861873</v>
      </c>
    </row>
    <row r="139" spans="1:5" ht="13.5" thickBot="1" x14ac:dyDescent="0.25">
      <c r="A139" s="56">
        <v>2013</v>
      </c>
      <c r="B139" s="25" t="s">
        <v>10</v>
      </c>
      <c r="C139" s="74">
        <f>prevalence!D140</f>
        <v>194159</v>
      </c>
      <c r="D139" s="74">
        <f>D138+'% of IDU'!D151</f>
        <v>102740</v>
      </c>
      <c r="E139" s="41">
        <f t="shared" si="8"/>
        <v>0.52915394084229939</v>
      </c>
    </row>
    <row r="140" spans="1:5" ht="13.5" thickBot="1" x14ac:dyDescent="0.25">
      <c r="A140" s="56">
        <v>2013</v>
      </c>
      <c r="B140" s="25" t="s">
        <v>11</v>
      </c>
      <c r="C140" s="74">
        <f>prevalence!D141</f>
        <v>195574</v>
      </c>
      <c r="D140" s="74">
        <f>D139+'% of IDU'!D152</f>
        <v>103180</v>
      </c>
      <c r="E140" s="41">
        <f t="shared" si="8"/>
        <v>0.52757524006258505</v>
      </c>
    </row>
    <row r="141" spans="1:5" ht="13.5" thickBot="1" x14ac:dyDescent="0.25">
      <c r="A141" s="56">
        <v>2013</v>
      </c>
      <c r="B141" s="25" t="s">
        <v>12</v>
      </c>
      <c r="C141" s="74">
        <f>prevalence!D142</f>
        <v>197019</v>
      </c>
      <c r="D141" s="74">
        <f>D140+'% of IDU'!D153</f>
        <v>103632</v>
      </c>
      <c r="E141" s="41">
        <f t="shared" si="8"/>
        <v>0.52600003045391563</v>
      </c>
    </row>
    <row r="142" spans="1:5" ht="13.5" thickBot="1" x14ac:dyDescent="0.25">
      <c r="A142" s="56">
        <v>2013</v>
      </c>
      <c r="B142" s="25" t="s">
        <v>13</v>
      </c>
      <c r="C142" s="74">
        <f>prevalence!D143</f>
        <v>198445</v>
      </c>
      <c r="D142" s="74">
        <f>D141+'% of IDU'!D154</f>
        <v>104087</v>
      </c>
      <c r="E142" s="41">
        <f t="shared" si="8"/>
        <v>0.52451308926906703</v>
      </c>
    </row>
    <row r="143" spans="1:5" ht="13.5" thickBot="1" x14ac:dyDescent="0.25">
      <c r="A143" s="56">
        <v>2013</v>
      </c>
      <c r="B143" s="25" t="s">
        <v>14</v>
      </c>
      <c r="C143" s="74">
        <f>prevalence!D144</f>
        <v>199714</v>
      </c>
      <c r="D143" s="74">
        <f>D142+'% of IDU'!D155</f>
        <v>104514</v>
      </c>
      <c r="E143" s="41">
        <f t="shared" si="8"/>
        <v>0.52331834523368415</v>
      </c>
    </row>
    <row r="144" spans="1:5" ht="13.5" thickBot="1" x14ac:dyDescent="0.25">
      <c r="A144" s="56">
        <v>2013</v>
      </c>
      <c r="B144" s="25" t="s">
        <v>15</v>
      </c>
      <c r="C144" s="74">
        <f>prevalence!D145</f>
        <v>201258</v>
      </c>
      <c r="D144" s="74">
        <f>D143+'% of IDU'!D156</f>
        <v>104992</v>
      </c>
      <c r="E144" s="41">
        <f t="shared" si="8"/>
        <v>0.52167864134593411</v>
      </c>
    </row>
    <row r="145" spans="1:5" ht="13.5" thickBot="1" x14ac:dyDescent="0.25">
      <c r="A145" s="56">
        <v>2013</v>
      </c>
      <c r="B145" s="25" t="s">
        <v>16</v>
      </c>
      <c r="C145" s="74">
        <f>prevalence!D146</f>
        <v>202565</v>
      </c>
      <c r="D145" s="74">
        <f>D144+'% of IDU'!D157</f>
        <v>105395</v>
      </c>
      <c r="E145" s="41">
        <f t="shared" si="8"/>
        <v>0.52030212524374897</v>
      </c>
    </row>
    <row r="146" spans="1:5" ht="13.5" thickBot="1" x14ac:dyDescent="0.25">
      <c r="A146" s="152">
        <v>2013</v>
      </c>
      <c r="B146" s="155" t="s">
        <v>5</v>
      </c>
      <c r="C146" s="154">
        <f>prevalence!D147</f>
        <v>203909</v>
      </c>
      <c r="D146" s="154">
        <f>D145+'% of IDU'!D158</f>
        <v>105781</v>
      </c>
      <c r="E146" s="147">
        <f t="shared" si="8"/>
        <v>0.51876572392586884</v>
      </c>
    </row>
    <row r="147" spans="1:5" ht="13.5" thickBot="1" x14ac:dyDescent="0.25">
      <c r="A147" s="56">
        <v>2014</v>
      </c>
      <c r="B147" s="39" t="s">
        <v>6</v>
      </c>
      <c r="C147" s="74">
        <f>prevalence!D148</f>
        <v>206064</v>
      </c>
      <c r="D147" s="74">
        <f>D146+'% of IDU'!D159</f>
        <v>111430</v>
      </c>
      <c r="E147" s="41">
        <f t="shared" ref="E147:E158" si="9">D147/C147</f>
        <v>0.54075432875223228</v>
      </c>
    </row>
    <row r="148" spans="1:5" ht="13.5" thickBot="1" x14ac:dyDescent="0.25">
      <c r="A148" s="56">
        <v>2014</v>
      </c>
      <c r="B148" s="25" t="s">
        <v>7</v>
      </c>
      <c r="C148" s="74">
        <f>prevalence!D149</f>
        <v>207756</v>
      </c>
      <c r="D148" s="74">
        <f>D147+'% of IDU'!D160</f>
        <v>111912</v>
      </c>
      <c r="E148" s="41">
        <f t="shared" si="9"/>
        <v>0.53867036331080687</v>
      </c>
    </row>
    <row r="149" spans="1:5" ht="13.5" thickBot="1" x14ac:dyDescent="0.25">
      <c r="A149" s="56">
        <v>2014</v>
      </c>
      <c r="B149" s="25" t="s">
        <v>8</v>
      </c>
      <c r="C149" s="74">
        <f>prevalence!D150</f>
        <v>209353</v>
      </c>
      <c r="D149" s="74">
        <f>D148+'% of IDU'!D161</f>
        <v>112445</v>
      </c>
      <c r="E149" s="41">
        <f t="shared" si="9"/>
        <v>0.53710718260545587</v>
      </c>
    </row>
    <row r="150" spans="1:5" ht="13.5" thickBot="1" x14ac:dyDescent="0.25">
      <c r="A150" s="56">
        <v>2014</v>
      </c>
      <c r="B150" s="25" t="s">
        <v>9</v>
      </c>
      <c r="C150" s="74">
        <f>prevalence!D151</f>
        <v>210844</v>
      </c>
      <c r="D150" s="74">
        <f>D149+'% of IDU'!D162</f>
        <v>112887</v>
      </c>
      <c r="E150" s="41">
        <f t="shared" si="9"/>
        <v>0.53540532336703917</v>
      </c>
    </row>
    <row r="151" spans="1:5" ht="13.5" thickBot="1" x14ac:dyDescent="0.25">
      <c r="A151" s="56">
        <v>2014</v>
      </c>
      <c r="B151" s="25" t="s">
        <v>10</v>
      </c>
      <c r="C151" s="74">
        <f>prevalence!D152</f>
        <v>212103</v>
      </c>
      <c r="D151" s="74">
        <f>D150+'% of IDU'!D163</f>
        <v>113310</v>
      </c>
      <c r="E151" s="41">
        <f t="shared" si="9"/>
        <v>0.53422158102431361</v>
      </c>
    </row>
    <row r="152" spans="1:5" ht="13.5" thickBot="1" x14ac:dyDescent="0.25">
      <c r="A152" s="56">
        <v>2014</v>
      </c>
      <c r="B152" s="25" t="s">
        <v>11</v>
      </c>
      <c r="C152" s="161">
        <f>prevalence!D153</f>
        <v>213320</v>
      </c>
      <c r="D152" s="161">
        <f>D151+'% of IDU'!D164</f>
        <v>113652</v>
      </c>
      <c r="E152" s="162">
        <f t="shared" si="9"/>
        <v>0.53277704856553532</v>
      </c>
    </row>
    <row r="153" spans="1:5" ht="13.5" thickBot="1" x14ac:dyDescent="0.25">
      <c r="A153" s="56">
        <v>2014</v>
      </c>
      <c r="B153" s="25" t="s">
        <v>12</v>
      </c>
      <c r="C153" s="74">
        <f>prevalence!D154</f>
        <v>214106</v>
      </c>
      <c r="D153" s="74">
        <f>D152+'% of IDU'!D165</f>
        <v>114013</v>
      </c>
      <c r="E153" s="41">
        <f t="shared" si="9"/>
        <v>0.53250726275769944</v>
      </c>
    </row>
    <row r="154" spans="1:5" ht="13.5" thickBot="1" x14ac:dyDescent="0.25">
      <c r="A154" s="56">
        <v>2014</v>
      </c>
      <c r="B154" s="25" t="s">
        <v>13</v>
      </c>
      <c r="C154" s="74">
        <f>prevalence!D155</f>
        <v>215728</v>
      </c>
      <c r="D154" s="74">
        <f>D153+'% of IDU'!D166</f>
        <v>114342</v>
      </c>
      <c r="E154" s="41">
        <f t="shared" si="9"/>
        <v>0.53002855447600683</v>
      </c>
    </row>
    <row r="155" spans="1:5" ht="13.5" thickBot="1" x14ac:dyDescent="0.25">
      <c r="A155" s="56">
        <v>2014</v>
      </c>
      <c r="B155" s="25" t="s">
        <v>14</v>
      </c>
      <c r="C155" s="74">
        <f>prevalence!D156</f>
        <v>216717</v>
      </c>
      <c r="D155" s="74">
        <f>D154+'% of IDU'!D167</f>
        <v>114702</v>
      </c>
      <c r="E155" s="41">
        <f t="shared" si="9"/>
        <v>0.52927089245421444</v>
      </c>
    </row>
    <row r="156" spans="1:5" ht="13.5" thickBot="1" x14ac:dyDescent="0.25">
      <c r="A156" s="56">
        <v>2014</v>
      </c>
      <c r="B156" s="25" t="s">
        <v>15</v>
      </c>
      <c r="C156" s="74">
        <f>prevalence!D157</f>
        <v>217769</v>
      </c>
      <c r="D156" s="74">
        <f>D155+'% of IDU'!D168</f>
        <v>114969</v>
      </c>
      <c r="E156" s="41">
        <f t="shared" si="9"/>
        <v>0.52794015677162498</v>
      </c>
    </row>
    <row r="157" spans="1:5" ht="13.5" thickBot="1" x14ac:dyDescent="0.25">
      <c r="A157" s="56">
        <v>2014</v>
      </c>
      <c r="B157" s="25" t="s">
        <v>16</v>
      </c>
      <c r="C157" s="74">
        <f>prevalence!D158</f>
        <v>219047</v>
      </c>
      <c r="D157" s="74">
        <f>D156+'% of IDU'!D169</f>
        <v>115329</v>
      </c>
      <c r="E157" s="41">
        <f>D157/C157</f>
        <v>0.52650344446625608</v>
      </c>
    </row>
    <row r="158" spans="1:5" ht="13.5" thickBot="1" x14ac:dyDescent="0.25">
      <c r="A158" s="152">
        <v>2014</v>
      </c>
      <c r="B158" s="155" t="s">
        <v>5</v>
      </c>
      <c r="C158" s="74">
        <f>prevalence!D159</f>
        <v>220242</v>
      </c>
      <c r="D158" s="74">
        <f>D157+'% of IDU'!D170</f>
        <v>115663</v>
      </c>
      <c r="E158" s="147">
        <f t="shared" si="9"/>
        <v>0.52516322953841688</v>
      </c>
    </row>
    <row r="159" spans="1:5" ht="13.5" thickBot="1" x14ac:dyDescent="0.25">
      <c r="A159" s="56">
        <v>2015</v>
      </c>
      <c r="B159" s="39" t="s">
        <v>6</v>
      </c>
      <c r="C159" s="74">
        <f>prevalence!D160</f>
        <v>220816</v>
      </c>
      <c r="D159" s="74">
        <f>D158+'% of IDU'!D171</f>
        <v>116010</v>
      </c>
      <c r="E159" s="41">
        <f t="shared" ref="E159:E168" si="10">D159/C159</f>
        <v>0.5253695384392435</v>
      </c>
    </row>
    <row r="160" spans="1:5" ht="13.5" thickBot="1" x14ac:dyDescent="0.25">
      <c r="A160" s="56">
        <v>2015</v>
      </c>
      <c r="B160" s="25" t="s">
        <v>7</v>
      </c>
      <c r="C160" s="74">
        <f>prevalence!D161</f>
        <v>221788</v>
      </c>
      <c r="D160" s="74">
        <f>D159+'% of IDU'!D172</f>
        <v>120590</v>
      </c>
      <c r="E160" s="41">
        <f t="shared" si="10"/>
        <v>0.54371742384619548</v>
      </c>
    </row>
    <row r="161" spans="1:5" ht="13.5" thickBot="1" x14ac:dyDescent="0.25">
      <c r="A161" s="56">
        <v>2015</v>
      </c>
      <c r="B161" s="25" t="s">
        <v>8</v>
      </c>
      <c r="C161" s="74">
        <f>prevalence!D162</f>
        <v>222773</v>
      </c>
      <c r="D161" s="74">
        <f>D160+'% of IDU'!D173</f>
        <v>120784</v>
      </c>
      <c r="E161" s="41">
        <f t="shared" si="10"/>
        <v>0.54218419646905147</v>
      </c>
    </row>
    <row r="162" spans="1:5" ht="13.5" thickBot="1" x14ac:dyDescent="0.25">
      <c r="A162" s="56">
        <v>2015</v>
      </c>
      <c r="B162" s="25" t="s">
        <v>9</v>
      </c>
      <c r="C162" s="74">
        <f>prevalence!D163</f>
        <v>227315</v>
      </c>
      <c r="D162" s="74">
        <v>111590</v>
      </c>
      <c r="E162" s="41">
        <f t="shared" si="10"/>
        <v>0.49090469172733869</v>
      </c>
    </row>
    <row r="163" spans="1:5" ht="13.5" thickBot="1" x14ac:dyDescent="0.25">
      <c r="A163" s="56">
        <v>2015</v>
      </c>
      <c r="B163" s="25" t="s">
        <v>10</v>
      </c>
      <c r="C163" s="74">
        <f>prevalence!D164</f>
        <v>228273</v>
      </c>
      <c r="D163" s="74">
        <v>113419</v>
      </c>
      <c r="E163" s="41">
        <f t="shared" si="10"/>
        <v>0.49685683370350414</v>
      </c>
    </row>
    <row r="164" spans="1:5" ht="13.5" thickBot="1" x14ac:dyDescent="0.25">
      <c r="A164" s="56">
        <v>2015</v>
      </c>
      <c r="B164" s="25" t="s">
        <v>11</v>
      </c>
      <c r="C164" s="74">
        <f>prevalence!D165</f>
        <v>229452</v>
      </c>
      <c r="D164" s="74">
        <v>113743</v>
      </c>
      <c r="E164" s="41">
        <f t="shared" si="10"/>
        <v>0.49571587957394136</v>
      </c>
    </row>
    <row r="165" spans="1:5" ht="13.5" thickBot="1" x14ac:dyDescent="0.25">
      <c r="A165" s="56">
        <v>2015</v>
      </c>
      <c r="B165" s="25" t="s">
        <v>12</v>
      </c>
      <c r="C165" s="74">
        <f>prevalence!D166</f>
        <v>227514</v>
      </c>
      <c r="D165" s="74">
        <v>112641</v>
      </c>
      <c r="E165" s="41">
        <f t="shared" si="10"/>
        <v>0.49509480735251454</v>
      </c>
    </row>
    <row r="166" spans="1:5" ht="13.5" thickBot="1" x14ac:dyDescent="0.25">
      <c r="A166" s="56">
        <v>2015</v>
      </c>
      <c r="B166" s="25" t="s">
        <v>13</v>
      </c>
      <c r="C166" s="74">
        <f>prevalence!D167</f>
        <v>228467</v>
      </c>
      <c r="D166" s="74">
        <v>112900</v>
      </c>
      <c r="E166" s="41">
        <f t="shared" si="10"/>
        <v>0.49416327084436701</v>
      </c>
    </row>
    <row r="167" spans="1:5" ht="13.5" thickBot="1" x14ac:dyDescent="0.25">
      <c r="A167" s="56">
        <v>2015</v>
      </c>
      <c r="B167" s="25" t="s">
        <v>14</v>
      </c>
      <c r="C167" s="74">
        <f>prevalence!D168</f>
        <v>229506</v>
      </c>
      <c r="D167" s="74">
        <v>113098</v>
      </c>
      <c r="E167" s="41">
        <f t="shared" si="10"/>
        <v>0.49278885955051283</v>
      </c>
    </row>
    <row r="168" spans="1:5" ht="13.5" thickBot="1" x14ac:dyDescent="0.25">
      <c r="A168" s="56">
        <v>2015</v>
      </c>
      <c r="B168" s="25" t="s">
        <v>15</v>
      </c>
      <c r="C168" s="74">
        <f>prevalence!D169</f>
        <v>231001</v>
      </c>
      <c r="D168" s="74">
        <v>113434</v>
      </c>
      <c r="E168" s="41">
        <f t="shared" si="10"/>
        <v>0.49105415128073038</v>
      </c>
    </row>
    <row r="169" spans="1:5" ht="13.5" thickBot="1" x14ac:dyDescent="0.25">
      <c r="A169" s="56">
        <v>2015</v>
      </c>
      <c r="B169" s="25" t="s">
        <v>16</v>
      </c>
      <c r="C169" s="74">
        <f>prevalence!D170</f>
        <v>0</v>
      </c>
      <c r="D169" s="74"/>
      <c r="E169" s="41" t="e">
        <f>D169/C169</f>
        <v>#DIV/0!</v>
      </c>
    </row>
    <row r="170" spans="1:5" ht="13.5" thickBot="1" x14ac:dyDescent="0.25">
      <c r="A170" s="155">
        <v>2015</v>
      </c>
      <c r="B170" s="155" t="s">
        <v>5</v>
      </c>
      <c r="C170" s="74">
        <f>prevalence!D171</f>
        <v>0</v>
      </c>
      <c r="D170" s="74"/>
      <c r="E170" s="147" t="e">
        <f>D170/C170</f>
        <v>#DIV/0!</v>
      </c>
    </row>
  </sheetData>
  <phoneticPr fontId="0" type="noConversion"/>
  <pageMargins left="0.75" right="0.75" top="1" bottom="1" header="0.5" footer="0.5"/>
  <pageSetup paperSize="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 new cases</vt:lpstr>
      <vt:lpstr>% of IDU</vt:lpstr>
      <vt:lpstr>prevalence</vt:lpstr>
      <vt:lpstr>% of IDUs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Sudakova Yevheniia</cp:lastModifiedBy>
  <cp:lastPrinted>2014-06-23T09:14:45Z</cp:lastPrinted>
  <dcterms:created xsi:type="dcterms:W3CDTF">2004-07-28T14:02:37Z</dcterms:created>
  <dcterms:modified xsi:type="dcterms:W3CDTF">2025-11-19T19:13:41Z</dcterms:modified>
</cp:coreProperties>
</file>